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/>
  <bookViews>
    <workbookView xWindow="240" yWindow="720" windowWidth="15600" windowHeight="7425" tabRatio="707" activeTab="6"/>
  </bookViews>
  <sheets>
    <sheet name="Liste" sheetId="4" r:id="rId1"/>
    <sheet name="1.Dön-1.Sınav" sheetId="1" r:id="rId2"/>
    <sheet name="1.Dön-2.Sınav" sheetId="5" r:id="rId3"/>
    <sheet name="1.Dön-3.Sınav" sheetId="6" r:id="rId4"/>
    <sheet name="2.Dön-1.Sınav" sheetId="7" r:id="rId5"/>
    <sheet name="2.Dön-2.Sınav" sheetId="8" r:id="rId6"/>
    <sheet name="2.Dön-3.Sınav" sheetId="9" r:id="rId7"/>
  </sheets>
  <definedNames>
    <definedName name="_xlnm.Print_Area" localSheetId="1">'1.Dön-1.Sınav'!$C$1:$AF$79</definedName>
    <definedName name="_xlnm.Print_Area" localSheetId="2">'1.Dön-2.Sınav'!$C$1:$AF$79</definedName>
    <definedName name="_xlnm.Print_Area" localSheetId="3">'1.Dön-3.Sınav'!$C$1:$AF$79</definedName>
    <definedName name="_xlnm.Print_Area" localSheetId="4">'2.Dön-1.Sınav'!$C$1:$AF$79</definedName>
    <definedName name="_xlnm.Print_Area" localSheetId="5">'2.Dön-2.Sınav'!$C$1:$AF$79</definedName>
    <definedName name="_xlnm.Print_Area" localSheetId="6">'2.Dön-3.Sınav'!$C$1:$AF$79</definedName>
  </definedNames>
  <calcPr calcId="144525"/>
</workbook>
</file>

<file path=xl/calcChain.xml><?xml version="1.0" encoding="utf-8"?>
<calcChain xmlns="http://schemas.openxmlformats.org/spreadsheetml/2006/main">
  <c r="AF41" i="9" l="1"/>
  <c r="AF42" i="9"/>
  <c r="AF43" i="9"/>
  <c r="AF44" i="9"/>
  <c r="AF45" i="9"/>
  <c r="AF46" i="9"/>
  <c r="AF47" i="9"/>
  <c r="AF48" i="9"/>
  <c r="AF49" i="9"/>
  <c r="AF50" i="9"/>
  <c r="AF51" i="9"/>
  <c r="AF52" i="9"/>
  <c r="AF53" i="9"/>
  <c r="AF54" i="9"/>
  <c r="AF55" i="9"/>
  <c r="AF56" i="9"/>
  <c r="AF57" i="9"/>
  <c r="AF58" i="9"/>
  <c r="AF59" i="9"/>
  <c r="AF60" i="9"/>
  <c r="AF61" i="9"/>
  <c r="AF62" i="9"/>
  <c r="AF63" i="9"/>
  <c r="AF64" i="9"/>
  <c r="AF65" i="9"/>
  <c r="AF66" i="9"/>
  <c r="AF67" i="9"/>
  <c r="AF68" i="9"/>
  <c r="AF69" i="9"/>
  <c r="AF70" i="9"/>
  <c r="AF71" i="9"/>
  <c r="AF72" i="9"/>
  <c r="AF38" i="9"/>
  <c r="AF60" i="8"/>
  <c r="AF61" i="8"/>
  <c r="AF62" i="8"/>
  <c r="AF63" i="8"/>
  <c r="AF64" i="8"/>
  <c r="AF65" i="8"/>
  <c r="AF66" i="8"/>
  <c r="AF67" i="8"/>
  <c r="AF68" i="8"/>
  <c r="AF69" i="8"/>
  <c r="AF70" i="8"/>
  <c r="AF71" i="8"/>
  <c r="AF72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58" i="8"/>
  <c r="AF59" i="8"/>
  <c r="AF39" i="8"/>
  <c r="AF40" i="8"/>
  <c r="AF41" i="8"/>
  <c r="AF42" i="8"/>
  <c r="AF43" i="8"/>
  <c r="AF44" i="8"/>
  <c r="AF45" i="8"/>
  <c r="AF38" i="8"/>
  <c r="AF41" i="7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AF56" i="7"/>
  <c r="AF57" i="7"/>
  <c r="AF58" i="7"/>
  <c r="AF59" i="7"/>
  <c r="AF60" i="7"/>
  <c r="AF61" i="7"/>
  <c r="AF62" i="7"/>
  <c r="AF63" i="7"/>
  <c r="AF64" i="7"/>
  <c r="AF65" i="7"/>
  <c r="AF66" i="7"/>
  <c r="AF67" i="7"/>
  <c r="AF68" i="7"/>
  <c r="AF69" i="7"/>
  <c r="AF70" i="7"/>
  <c r="AF71" i="7"/>
  <c r="AF72" i="7"/>
  <c r="AF38" i="7"/>
  <c r="AF61" i="6"/>
  <c r="AF62" i="6"/>
  <c r="AF63" i="6"/>
  <c r="AF64" i="6"/>
  <c r="AF65" i="6"/>
  <c r="AF66" i="6"/>
  <c r="AF67" i="6"/>
  <c r="AF68" i="6"/>
  <c r="AF69" i="6"/>
  <c r="AF70" i="6"/>
  <c r="AF71" i="6"/>
  <c r="AF72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39" i="6"/>
  <c r="AF40" i="6"/>
  <c r="AF41" i="6"/>
  <c r="AF42" i="6"/>
  <c r="AF43" i="6"/>
  <c r="AF44" i="6"/>
  <c r="AF38" i="6"/>
  <c r="AF69" i="5"/>
  <c r="AF70" i="5"/>
  <c r="AF71" i="5"/>
  <c r="AF72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39" i="5"/>
  <c r="AF40" i="5"/>
  <c r="AF41" i="5"/>
  <c r="AF42" i="5"/>
  <c r="AF43" i="5"/>
  <c r="AF44" i="5"/>
  <c r="AF45" i="5"/>
  <c r="AF46" i="5"/>
  <c r="AF47" i="5"/>
  <c r="AF48" i="5"/>
  <c r="AF49" i="5"/>
  <c r="AF40" i="1"/>
  <c r="AF38" i="1"/>
  <c r="AF39" i="1"/>
  <c r="AF66" i="1" l="1"/>
  <c r="AB76" i="9" l="1"/>
  <c r="AD73" i="9"/>
  <c r="AC73" i="9"/>
  <c r="AB73" i="9"/>
  <c r="AI31" i="9" s="1"/>
  <c r="AJ31" i="9" s="1"/>
  <c r="AA73" i="9"/>
  <c r="AI30" i="9" s="1"/>
  <c r="AJ30" i="9" s="1"/>
  <c r="Z73" i="9"/>
  <c r="Y73" i="9"/>
  <c r="X73" i="9"/>
  <c r="AI27" i="9" s="1"/>
  <c r="AJ27" i="9" s="1"/>
  <c r="W73" i="9"/>
  <c r="AI26" i="9" s="1"/>
  <c r="AJ26" i="9" s="1"/>
  <c r="V73" i="9"/>
  <c r="U73" i="9"/>
  <c r="T73" i="9"/>
  <c r="AI23" i="9" s="1"/>
  <c r="AJ23" i="9" s="1"/>
  <c r="S73" i="9"/>
  <c r="AI22" i="9" s="1"/>
  <c r="AJ22" i="9" s="1"/>
  <c r="R73" i="9"/>
  <c r="Q73" i="9"/>
  <c r="P73" i="9"/>
  <c r="AI19" i="9" s="1"/>
  <c r="AJ19" i="9" s="1"/>
  <c r="O73" i="9"/>
  <c r="AI18" i="9" s="1"/>
  <c r="AJ18" i="9" s="1"/>
  <c r="N73" i="9"/>
  <c r="M73" i="9"/>
  <c r="AI16" i="9" s="1"/>
  <c r="L73" i="9"/>
  <c r="AI15" i="9" s="1"/>
  <c r="K73" i="9"/>
  <c r="AI14" i="9" s="1"/>
  <c r="J73" i="9"/>
  <c r="I73" i="9"/>
  <c r="AI12" i="9" s="1"/>
  <c r="AJ12" i="9" s="1"/>
  <c r="H73" i="9"/>
  <c r="AI11" i="9" s="1"/>
  <c r="AJ11" i="9" s="1"/>
  <c r="G73" i="9"/>
  <c r="AI10" i="9" s="1"/>
  <c r="AJ10" i="9" s="1"/>
  <c r="F73" i="9"/>
  <c r="AI9" i="9" s="1"/>
  <c r="AJ9" i="9" s="1"/>
  <c r="AE72" i="9"/>
  <c r="E72" i="9"/>
  <c r="D72" i="9"/>
  <c r="AE71" i="9"/>
  <c r="E71" i="9"/>
  <c r="D71" i="9"/>
  <c r="AE70" i="9"/>
  <c r="E70" i="9"/>
  <c r="D70" i="9"/>
  <c r="AE69" i="9"/>
  <c r="E69" i="9"/>
  <c r="D69" i="9"/>
  <c r="AE68" i="9"/>
  <c r="E68" i="9"/>
  <c r="D68" i="9"/>
  <c r="AE67" i="9"/>
  <c r="E67" i="9"/>
  <c r="D67" i="9"/>
  <c r="AE66" i="9"/>
  <c r="E66" i="9"/>
  <c r="D66" i="9"/>
  <c r="AE65" i="9"/>
  <c r="E65" i="9"/>
  <c r="D65" i="9"/>
  <c r="AE64" i="9"/>
  <c r="E64" i="9"/>
  <c r="D64" i="9"/>
  <c r="AE63" i="9"/>
  <c r="E63" i="9"/>
  <c r="D63" i="9"/>
  <c r="AE62" i="9"/>
  <c r="E62" i="9"/>
  <c r="D62" i="9"/>
  <c r="AE61" i="9"/>
  <c r="E61" i="9"/>
  <c r="D61" i="9"/>
  <c r="AE60" i="9"/>
  <c r="E60" i="9"/>
  <c r="D60" i="9"/>
  <c r="AE59" i="9"/>
  <c r="E59" i="9"/>
  <c r="D59" i="9"/>
  <c r="AE58" i="9"/>
  <c r="E58" i="9"/>
  <c r="D58" i="9"/>
  <c r="AE57" i="9"/>
  <c r="E57" i="9"/>
  <c r="D57" i="9"/>
  <c r="AE56" i="9"/>
  <c r="E56" i="9"/>
  <c r="D56" i="9"/>
  <c r="AE55" i="9"/>
  <c r="E55" i="9"/>
  <c r="D55" i="9"/>
  <c r="AE54" i="9"/>
  <c r="E54" i="9"/>
  <c r="D54" i="9"/>
  <c r="AE53" i="9"/>
  <c r="E53" i="9"/>
  <c r="D53" i="9"/>
  <c r="AE52" i="9"/>
  <c r="E52" i="9"/>
  <c r="D52" i="9"/>
  <c r="AE51" i="9"/>
  <c r="E51" i="9"/>
  <c r="D51" i="9"/>
  <c r="AE50" i="9"/>
  <c r="E50" i="9"/>
  <c r="D50" i="9"/>
  <c r="AE49" i="9"/>
  <c r="E49" i="9"/>
  <c r="D49" i="9"/>
  <c r="AE48" i="9"/>
  <c r="E48" i="9"/>
  <c r="D48" i="9"/>
  <c r="AE47" i="9"/>
  <c r="E47" i="9"/>
  <c r="D47" i="9"/>
  <c r="AE46" i="9"/>
  <c r="E46" i="9"/>
  <c r="D46" i="9"/>
  <c r="AE45" i="9"/>
  <c r="E45" i="9"/>
  <c r="D45" i="9"/>
  <c r="AE44" i="9"/>
  <c r="E44" i="9"/>
  <c r="D44" i="9"/>
  <c r="AE43" i="9"/>
  <c r="E43" i="9"/>
  <c r="D43" i="9"/>
  <c r="AE42" i="9"/>
  <c r="E42" i="9"/>
  <c r="D42" i="9"/>
  <c r="AE41" i="9"/>
  <c r="E41" i="9"/>
  <c r="D41" i="9"/>
  <c r="AE40" i="9"/>
  <c r="AF40" i="9" s="1"/>
  <c r="E40" i="9"/>
  <c r="D40" i="9"/>
  <c r="AE39" i="9"/>
  <c r="AF39" i="9" s="1"/>
  <c r="E39" i="9"/>
  <c r="D39" i="9"/>
  <c r="AE38" i="9"/>
  <c r="E38" i="9"/>
  <c r="D38" i="9"/>
  <c r="F34" i="9"/>
  <c r="AI33" i="9"/>
  <c r="AJ33" i="9" s="1"/>
  <c r="AH33" i="9"/>
  <c r="AI32" i="9"/>
  <c r="AJ32" i="9" s="1"/>
  <c r="AH32" i="9"/>
  <c r="AH31" i="9"/>
  <c r="AH30" i="9"/>
  <c r="AI29" i="9"/>
  <c r="AJ29" i="9" s="1"/>
  <c r="AH29" i="9"/>
  <c r="AI28" i="9"/>
  <c r="AJ28" i="9" s="1"/>
  <c r="AH28" i="9"/>
  <c r="AH27" i="9"/>
  <c r="AH26" i="9"/>
  <c r="AI25" i="9"/>
  <c r="AJ25" i="9" s="1"/>
  <c r="AH25" i="9"/>
  <c r="AI24" i="9"/>
  <c r="AJ24" i="9" s="1"/>
  <c r="AH24" i="9"/>
  <c r="AH23" i="9"/>
  <c r="AH22" i="9"/>
  <c r="AI21" i="9"/>
  <c r="AJ21" i="9" s="1"/>
  <c r="AH21" i="9"/>
  <c r="AI20" i="9"/>
  <c r="AJ20" i="9" s="1"/>
  <c r="AH20" i="9"/>
  <c r="AH19" i="9"/>
  <c r="AH18" i="9"/>
  <c r="AI17" i="9"/>
  <c r="AJ17" i="9" s="1"/>
  <c r="AH17" i="9"/>
  <c r="AH16" i="9"/>
  <c r="AC16" i="9"/>
  <c r="AH15" i="9"/>
  <c r="AC15" i="9"/>
  <c r="AH14" i="9"/>
  <c r="AI13" i="9"/>
  <c r="AJ13" i="9" s="1"/>
  <c r="AH13" i="9"/>
  <c r="AH12" i="9"/>
  <c r="AH11" i="9"/>
  <c r="AH10" i="9"/>
  <c r="AH9" i="9"/>
  <c r="E6" i="9"/>
  <c r="K5" i="9"/>
  <c r="E4" i="9"/>
  <c r="K3" i="9"/>
  <c r="E3" i="9"/>
  <c r="AB76" i="8"/>
  <c r="AD73" i="8"/>
  <c r="AI33" i="8" s="1"/>
  <c r="AJ33" i="8" s="1"/>
  <c r="AC73" i="8"/>
  <c r="AI32" i="8" s="1"/>
  <c r="AJ32" i="8" s="1"/>
  <c r="AB73" i="8"/>
  <c r="AA73" i="8"/>
  <c r="AI30" i="8" s="1"/>
  <c r="AJ30" i="8" s="1"/>
  <c r="Z73" i="8"/>
  <c r="AI29" i="8" s="1"/>
  <c r="AJ29" i="8" s="1"/>
  <c r="Y73" i="8"/>
  <c r="AI28" i="8" s="1"/>
  <c r="AJ28" i="8" s="1"/>
  <c r="X73" i="8"/>
  <c r="AI27" i="8" s="1"/>
  <c r="AJ27" i="8" s="1"/>
  <c r="W73" i="8"/>
  <c r="V73" i="8"/>
  <c r="AI25" i="8" s="1"/>
  <c r="AJ25" i="8" s="1"/>
  <c r="U73" i="8"/>
  <c r="AI24" i="8" s="1"/>
  <c r="AJ24" i="8" s="1"/>
  <c r="T73" i="8"/>
  <c r="AI23" i="8" s="1"/>
  <c r="AJ23" i="8" s="1"/>
  <c r="S73" i="8"/>
  <c r="AI22" i="8" s="1"/>
  <c r="AJ22" i="8" s="1"/>
  <c r="R73" i="8"/>
  <c r="AI21" i="8" s="1"/>
  <c r="AJ21" i="8" s="1"/>
  <c r="Q73" i="8"/>
  <c r="AI20" i="8" s="1"/>
  <c r="AJ20" i="8" s="1"/>
  <c r="P73" i="8"/>
  <c r="O73" i="8"/>
  <c r="AI18" i="8" s="1"/>
  <c r="AJ18" i="8" s="1"/>
  <c r="N73" i="8"/>
  <c r="AI17" i="8" s="1"/>
  <c r="AJ17" i="8" s="1"/>
  <c r="M73" i="8"/>
  <c r="AI16" i="8" s="1"/>
  <c r="AJ16" i="8" s="1"/>
  <c r="L73" i="8"/>
  <c r="K73" i="8"/>
  <c r="AI14" i="8" s="1"/>
  <c r="AJ14" i="8" s="1"/>
  <c r="J73" i="8"/>
  <c r="AI13" i="8" s="1"/>
  <c r="AJ13" i="8" s="1"/>
  <c r="I73" i="8"/>
  <c r="AI12" i="8" s="1"/>
  <c r="AJ12" i="8" s="1"/>
  <c r="H73" i="8"/>
  <c r="G73" i="8"/>
  <c r="AI10" i="8" s="1"/>
  <c r="AJ10" i="8" s="1"/>
  <c r="F73" i="8"/>
  <c r="AI9" i="8" s="1"/>
  <c r="AJ9" i="8" s="1"/>
  <c r="AE72" i="8"/>
  <c r="E72" i="8"/>
  <c r="D72" i="8"/>
  <c r="AE71" i="8"/>
  <c r="E71" i="8"/>
  <c r="D71" i="8"/>
  <c r="AE70" i="8"/>
  <c r="E70" i="8"/>
  <c r="D70" i="8"/>
  <c r="AE69" i="8"/>
  <c r="E69" i="8"/>
  <c r="D69" i="8"/>
  <c r="AE68" i="8"/>
  <c r="E68" i="8"/>
  <c r="D68" i="8"/>
  <c r="AE67" i="8"/>
  <c r="E67" i="8"/>
  <c r="D67" i="8"/>
  <c r="AE66" i="8"/>
  <c r="E66" i="8"/>
  <c r="D66" i="8"/>
  <c r="AE65" i="8"/>
  <c r="E65" i="8"/>
  <c r="D65" i="8"/>
  <c r="AE64" i="8"/>
  <c r="E64" i="8"/>
  <c r="D64" i="8"/>
  <c r="AE63" i="8"/>
  <c r="E63" i="8"/>
  <c r="D63" i="8"/>
  <c r="AE62" i="8"/>
  <c r="E62" i="8"/>
  <c r="D62" i="8"/>
  <c r="AE61" i="8"/>
  <c r="E61" i="8"/>
  <c r="D61" i="8"/>
  <c r="AE60" i="8"/>
  <c r="E60" i="8"/>
  <c r="D60" i="8"/>
  <c r="AE59" i="8"/>
  <c r="E59" i="8"/>
  <c r="D59" i="8"/>
  <c r="AE58" i="8"/>
  <c r="E58" i="8"/>
  <c r="D58" i="8"/>
  <c r="AE57" i="8"/>
  <c r="E57" i="8"/>
  <c r="D57" i="8"/>
  <c r="AE56" i="8"/>
  <c r="E56" i="8"/>
  <c r="D56" i="8"/>
  <c r="AE55" i="8"/>
  <c r="E55" i="8"/>
  <c r="D55" i="8"/>
  <c r="AE54" i="8"/>
  <c r="E54" i="8"/>
  <c r="D54" i="8"/>
  <c r="AE53" i="8"/>
  <c r="E53" i="8"/>
  <c r="D53" i="8"/>
  <c r="AE52" i="8"/>
  <c r="E52" i="8"/>
  <c r="D52" i="8"/>
  <c r="AE51" i="8"/>
  <c r="E51" i="8"/>
  <c r="D51" i="8"/>
  <c r="AE50" i="8"/>
  <c r="E50" i="8"/>
  <c r="D50" i="8"/>
  <c r="AE49" i="8"/>
  <c r="E49" i="8"/>
  <c r="D49" i="8"/>
  <c r="AE48" i="8"/>
  <c r="E48" i="8"/>
  <c r="D48" i="8"/>
  <c r="AE47" i="8"/>
  <c r="E47" i="8"/>
  <c r="D47" i="8"/>
  <c r="AE46" i="8"/>
  <c r="E46" i="8"/>
  <c r="D46" i="8"/>
  <c r="AE45" i="8"/>
  <c r="E45" i="8"/>
  <c r="D45" i="8"/>
  <c r="AE44" i="8"/>
  <c r="E44" i="8"/>
  <c r="D44" i="8"/>
  <c r="AE43" i="8"/>
  <c r="E43" i="8"/>
  <c r="D43" i="8"/>
  <c r="AE42" i="8"/>
  <c r="E42" i="8"/>
  <c r="D42" i="8"/>
  <c r="AE41" i="8"/>
  <c r="E41" i="8"/>
  <c r="D41" i="8"/>
  <c r="AE40" i="8"/>
  <c r="E40" i="8"/>
  <c r="D40" i="8"/>
  <c r="AE39" i="8"/>
  <c r="E39" i="8"/>
  <c r="D39" i="8"/>
  <c r="AE38" i="8"/>
  <c r="E38" i="8"/>
  <c r="D38" i="8"/>
  <c r="F34" i="8"/>
  <c r="AH33" i="8"/>
  <c r="AH32" i="8"/>
  <c r="AI31" i="8"/>
  <c r="AJ31" i="8" s="1"/>
  <c r="AH31" i="8"/>
  <c r="AH30" i="8"/>
  <c r="AH29" i="8"/>
  <c r="AH28" i="8"/>
  <c r="AH27" i="8"/>
  <c r="AI26" i="8"/>
  <c r="AJ26" i="8" s="1"/>
  <c r="AH26" i="8"/>
  <c r="AH25" i="8"/>
  <c r="AH24" i="8"/>
  <c r="AH23" i="8"/>
  <c r="AH22" i="8"/>
  <c r="AH21" i="8"/>
  <c r="AH20" i="8"/>
  <c r="AI19" i="8"/>
  <c r="AJ19" i="8" s="1"/>
  <c r="AH19" i="8"/>
  <c r="AH18" i="8"/>
  <c r="AH17" i="8"/>
  <c r="AH16" i="8"/>
  <c r="AC16" i="8"/>
  <c r="AI15" i="8"/>
  <c r="AJ15" i="8" s="1"/>
  <c r="AH15" i="8"/>
  <c r="AC15" i="8"/>
  <c r="AH14" i="8"/>
  <c r="AH13" i="8"/>
  <c r="AH12" i="8"/>
  <c r="AI11" i="8"/>
  <c r="AJ11" i="8" s="1"/>
  <c r="AH11" i="8"/>
  <c r="AH10" i="8"/>
  <c r="AH9" i="8"/>
  <c r="E6" i="8"/>
  <c r="K5" i="8"/>
  <c r="E4" i="8"/>
  <c r="K3" i="8"/>
  <c r="E3" i="8"/>
  <c r="AB76" i="7"/>
  <c r="AD73" i="7"/>
  <c r="AI33" i="7" s="1"/>
  <c r="AJ33" i="7" s="1"/>
  <c r="AC73" i="7"/>
  <c r="AI32" i="7" s="1"/>
  <c r="AJ32" i="7" s="1"/>
  <c r="AB73" i="7"/>
  <c r="AI31" i="7" s="1"/>
  <c r="AJ31" i="7" s="1"/>
  <c r="AA73" i="7"/>
  <c r="AI30" i="7" s="1"/>
  <c r="AJ30" i="7" s="1"/>
  <c r="Z73" i="7"/>
  <c r="AI29" i="7" s="1"/>
  <c r="AJ29" i="7" s="1"/>
  <c r="Y73" i="7"/>
  <c r="AI28" i="7" s="1"/>
  <c r="AJ28" i="7" s="1"/>
  <c r="X73" i="7"/>
  <c r="W73" i="7"/>
  <c r="AI26" i="7" s="1"/>
  <c r="AJ26" i="7" s="1"/>
  <c r="V73" i="7"/>
  <c r="AI25" i="7" s="1"/>
  <c r="AJ25" i="7" s="1"/>
  <c r="U73" i="7"/>
  <c r="AI24" i="7" s="1"/>
  <c r="AJ24" i="7" s="1"/>
  <c r="T73" i="7"/>
  <c r="AI23" i="7" s="1"/>
  <c r="AJ23" i="7" s="1"/>
  <c r="S73" i="7"/>
  <c r="AI22" i="7" s="1"/>
  <c r="AJ22" i="7" s="1"/>
  <c r="R73" i="7"/>
  <c r="AI21" i="7" s="1"/>
  <c r="AJ21" i="7" s="1"/>
  <c r="Q73" i="7"/>
  <c r="AI20" i="7" s="1"/>
  <c r="AJ20" i="7" s="1"/>
  <c r="P73" i="7"/>
  <c r="AI19" i="7" s="1"/>
  <c r="AJ19" i="7" s="1"/>
  <c r="O73" i="7"/>
  <c r="AI18" i="7" s="1"/>
  <c r="AJ18" i="7" s="1"/>
  <c r="N73" i="7"/>
  <c r="AI17" i="7" s="1"/>
  <c r="AJ17" i="7" s="1"/>
  <c r="M73" i="7"/>
  <c r="AI16" i="7" s="1"/>
  <c r="AJ16" i="7" s="1"/>
  <c r="L73" i="7"/>
  <c r="K73" i="7"/>
  <c r="AI14" i="7" s="1"/>
  <c r="AJ14" i="7" s="1"/>
  <c r="J73" i="7"/>
  <c r="AI13" i="7" s="1"/>
  <c r="AJ13" i="7" s="1"/>
  <c r="I73" i="7"/>
  <c r="AI12" i="7" s="1"/>
  <c r="AJ12" i="7" s="1"/>
  <c r="H73" i="7"/>
  <c r="AI11" i="7" s="1"/>
  <c r="AJ11" i="7" s="1"/>
  <c r="G73" i="7"/>
  <c r="AI10" i="7" s="1"/>
  <c r="AJ10" i="7" s="1"/>
  <c r="F73" i="7"/>
  <c r="AI9" i="7" s="1"/>
  <c r="AJ9" i="7" s="1"/>
  <c r="AE72" i="7"/>
  <c r="E72" i="7"/>
  <c r="D72" i="7"/>
  <c r="AE71" i="7"/>
  <c r="E71" i="7"/>
  <c r="D71" i="7"/>
  <c r="AE70" i="7"/>
  <c r="E70" i="7"/>
  <c r="D70" i="7"/>
  <c r="AE69" i="7"/>
  <c r="E69" i="7"/>
  <c r="D69" i="7"/>
  <c r="AE68" i="7"/>
  <c r="E68" i="7"/>
  <c r="D68" i="7"/>
  <c r="AE67" i="7"/>
  <c r="E67" i="7"/>
  <c r="D67" i="7"/>
  <c r="AE66" i="7"/>
  <c r="E66" i="7"/>
  <c r="D66" i="7"/>
  <c r="AE65" i="7"/>
  <c r="E65" i="7"/>
  <c r="D65" i="7"/>
  <c r="AE64" i="7"/>
  <c r="E64" i="7"/>
  <c r="D64" i="7"/>
  <c r="AE63" i="7"/>
  <c r="E63" i="7"/>
  <c r="D63" i="7"/>
  <c r="AE62" i="7"/>
  <c r="E62" i="7"/>
  <c r="D62" i="7"/>
  <c r="AE61" i="7"/>
  <c r="E61" i="7"/>
  <c r="D61" i="7"/>
  <c r="AE60" i="7"/>
  <c r="E60" i="7"/>
  <c r="D60" i="7"/>
  <c r="AE59" i="7"/>
  <c r="E59" i="7"/>
  <c r="D59" i="7"/>
  <c r="AE58" i="7"/>
  <c r="E58" i="7"/>
  <c r="D58" i="7"/>
  <c r="AE57" i="7"/>
  <c r="E57" i="7"/>
  <c r="D57" i="7"/>
  <c r="AE56" i="7"/>
  <c r="E56" i="7"/>
  <c r="D56" i="7"/>
  <c r="AE55" i="7"/>
  <c r="E55" i="7"/>
  <c r="D55" i="7"/>
  <c r="AE54" i="7"/>
  <c r="E54" i="7"/>
  <c r="D54" i="7"/>
  <c r="AE53" i="7"/>
  <c r="E53" i="7"/>
  <c r="D53" i="7"/>
  <c r="AE52" i="7"/>
  <c r="E52" i="7"/>
  <c r="D52" i="7"/>
  <c r="AE51" i="7"/>
  <c r="E51" i="7"/>
  <c r="D51" i="7"/>
  <c r="AE50" i="7"/>
  <c r="E50" i="7"/>
  <c r="D50" i="7"/>
  <c r="AE49" i="7"/>
  <c r="E49" i="7"/>
  <c r="D49" i="7"/>
  <c r="AE48" i="7"/>
  <c r="E48" i="7"/>
  <c r="D48" i="7"/>
  <c r="AE47" i="7"/>
  <c r="E47" i="7"/>
  <c r="D47" i="7"/>
  <c r="AE46" i="7"/>
  <c r="E46" i="7"/>
  <c r="D46" i="7"/>
  <c r="AE45" i="7"/>
  <c r="E45" i="7"/>
  <c r="D45" i="7"/>
  <c r="AE44" i="7"/>
  <c r="E44" i="7"/>
  <c r="D44" i="7"/>
  <c r="AE43" i="7"/>
  <c r="E43" i="7"/>
  <c r="D43" i="7"/>
  <c r="AE42" i="7"/>
  <c r="E42" i="7"/>
  <c r="D42" i="7"/>
  <c r="AE41" i="7"/>
  <c r="E41" i="7"/>
  <c r="D41" i="7"/>
  <c r="AE40" i="7"/>
  <c r="AF40" i="7" s="1"/>
  <c r="E40" i="7"/>
  <c r="D40" i="7"/>
  <c r="AE39" i="7"/>
  <c r="AF39" i="7" s="1"/>
  <c r="E39" i="7"/>
  <c r="D39" i="7"/>
  <c r="AE38" i="7"/>
  <c r="E38" i="7"/>
  <c r="D38" i="7"/>
  <c r="F34" i="7"/>
  <c r="AH33" i="7"/>
  <c r="AH32" i="7"/>
  <c r="AH31" i="7"/>
  <c r="AH30" i="7"/>
  <c r="AH29" i="7"/>
  <c r="AH28" i="7"/>
  <c r="AI27" i="7"/>
  <c r="AJ27" i="7" s="1"/>
  <c r="AH27" i="7"/>
  <c r="AH26" i="7"/>
  <c r="AH25" i="7"/>
  <c r="AH24" i="7"/>
  <c r="AH23" i="7"/>
  <c r="AH22" i="7"/>
  <c r="AH21" i="7"/>
  <c r="AH20" i="7"/>
  <c r="AH19" i="7"/>
  <c r="AH18" i="7"/>
  <c r="AH17" i="7"/>
  <c r="AH16" i="7"/>
  <c r="AC16" i="7"/>
  <c r="AI15" i="7"/>
  <c r="AJ15" i="7" s="1"/>
  <c r="AH15" i="7"/>
  <c r="AC15" i="7"/>
  <c r="AH14" i="7"/>
  <c r="AH13" i="7"/>
  <c r="AH12" i="7"/>
  <c r="AH11" i="7"/>
  <c r="AH10" i="7"/>
  <c r="AH9" i="7"/>
  <c r="E6" i="7"/>
  <c r="K5" i="7"/>
  <c r="E4" i="7"/>
  <c r="K3" i="7"/>
  <c r="E3" i="7"/>
  <c r="AB76" i="6"/>
  <c r="AD73" i="6"/>
  <c r="AC73" i="6"/>
  <c r="AI32" i="6" s="1"/>
  <c r="AJ32" i="6" s="1"/>
  <c r="AB73" i="6"/>
  <c r="AI31" i="6" s="1"/>
  <c r="AJ31" i="6" s="1"/>
  <c r="AA73" i="6"/>
  <c r="AI30" i="6" s="1"/>
  <c r="AJ30" i="6" s="1"/>
  <c r="Z73" i="6"/>
  <c r="AI29" i="6" s="1"/>
  <c r="AJ29" i="6" s="1"/>
  <c r="Y73" i="6"/>
  <c r="AI28" i="6" s="1"/>
  <c r="AJ28" i="6" s="1"/>
  <c r="X73" i="6"/>
  <c r="AI27" i="6" s="1"/>
  <c r="AJ27" i="6" s="1"/>
  <c r="W73" i="6"/>
  <c r="AI26" i="6" s="1"/>
  <c r="AJ26" i="6" s="1"/>
  <c r="V73" i="6"/>
  <c r="AI25" i="6" s="1"/>
  <c r="AJ25" i="6" s="1"/>
  <c r="U73" i="6"/>
  <c r="AI24" i="6" s="1"/>
  <c r="AJ24" i="6" s="1"/>
  <c r="T73" i="6"/>
  <c r="AI23" i="6" s="1"/>
  <c r="AJ23" i="6" s="1"/>
  <c r="S73" i="6"/>
  <c r="AI22" i="6" s="1"/>
  <c r="AJ22" i="6" s="1"/>
  <c r="R73" i="6"/>
  <c r="Q73" i="6"/>
  <c r="AI20" i="6" s="1"/>
  <c r="AJ20" i="6" s="1"/>
  <c r="P73" i="6"/>
  <c r="AI19" i="6" s="1"/>
  <c r="AJ19" i="6" s="1"/>
  <c r="O73" i="6"/>
  <c r="AI18" i="6" s="1"/>
  <c r="AJ18" i="6" s="1"/>
  <c r="N73" i="6"/>
  <c r="AI17" i="6" s="1"/>
  <c r="AJ17" i="6" s="1"/>
  <c r="M73" i="6"/>
  <c r="AI16" i="6" s="1"/>
  <c r="AJ16" i="6" s="1"/>
  <c r="L73" i="6"/>
  <c r="AI15" i="6" s="1"/>
  <c r="AJ15" i="6" s="1"/>
  <c r="K73" i="6"/>
  <c r="AI14" i="6" s="1"/>
  <c r="AJ14" i="6" s="1"/>
  <c r="J73" i="6"/>
  <c r="AI13" i="6" s="1"/>
  <c r="AJ13" i="6" s="1"/>
  <c r="I73" i="6"/>
  <c r="AI12" i="6" s="1"/>
  <c r="AJ12" i="6" s="1"/>
  <c r="H73" i="6"/>
  <c r="AI11" i="6" s="1"/>
  <c r="AJ11" i="6" s="1"/>
  <c r="G73" i="6"/>
  <c r="AI10" i="6" s="1"/>
  <c r="AJ10" i="6" s="1"/>
  <c r="F73" i="6"/>
  <c r="AI9" i="6" s="1"/>
  <c r="AJ9" i="6" s="1"/>
  <c r="AE72" i="6"/>
  <c r="E72" i="6"/>
  <c r="D72" i="6"/>
  <c r="AE71" i="6"/>
  <c r="E71" i="6"/>
  <c r="D71" i="6"/>
  <c r="AE70" i="6"/>
  <c r="E70" i="6"/>
  <c r="D70" i="6"/>
  <c r="AE69" i="6"/>
  <c r="E69" i="6"/>
  <c r="D69" i="6"/>
  <c r="AE68" i="6"/>
  <c r="E68" i="6"/>
  <c r="D68" i="6"/>
  <c r="AE67" i="6"/>
  <c r="E67" i="6"/>
  <c r="D67" i="6"/>
  <c r="AE66" i="6"/>
  <c r="E66" i="6"/>
  <c r="D66" i="6"/>
  <c r="AE65" i="6"/>
  <c r="E65" i="6"/>
  <c r="D65" i="6"/>
  <c r="AE64" i="6"/>
  <c r="E64" i="6"/>
  <c r="D64" i="6"/>
  <c r="AE63" i="6"/>
  <c r="E63" i="6"/>
  <c r="D63" i="6"/>
  <c r="AE62" i="6"/>
  <c r="E62" i="6"/>
  <c r="D62" i="6"/>
  <c r="AE61" i="6"/>
  <c r="E61" i="6"/>
  <c r="D61" i="6"/>
  <c r="AE60" i="6"/>
  <c r="E60" i="6"/>
  <c r="D60" i="6"/>
  <c r="AE59" i="6"/>
  <c r="E59" i="6"/>
  <c r="D59" i="6"/>
  <c r="AE58" i="6"/>
  <c r="E58" i="6"/>
  <c r="D58" i="6"/>
  <c r="AE57" i="6"/>
  <c r="E57" i="6"/>
  <c r="D57" i="6"/>
  <c r="AE56" i="6"/>
  <c r="E56" i="6"/>
  <c r="D56" i="6"/>
  <c r="AE55" i="6"/>
  <c r="E55" i="6"/>
  <c r="D55" i="6"/>
  <c r="AE54" i="6"/>
  <c r="E54" i="6"/>
  <c r="D54" i="6"/>
  <c r="AE53" i="6"/>
  <c r="E53" i="6"/>
  <c r="D53" i="6"/>
  <c r="AE52" i="6"/>
  <c r="E52" i="6"/>
  <c r="D52" i="6"/>
  <c r="AE51" i="6"/>
  <c r="E51" i="6"/>
  <c r="D51" i="6"/>
  <c r="AE50" i="6"/>
  <c r="E50" i="6"/>
  <c r="D50" i="6"/>
  <c r="AE49" i="6"/>
  <c r="E49" i="6"/>
  <c r="D49" i="6"/>
  <c r="AE48" i="6"/>
  <c r="E48" i="6"/>
  <c r="D48" i="6"/>
  <c r="AE47" i="6"/>
  <c r="E47" i="6"/>
  <c r="D47" i="6"/>
  <c r="AE46" i="6"/>
  <c r="E46" i="6"/>
  <c r="D46" i="6"/>
  <c r="AE45" i="6"/>
  <c r="E45" i="6"/>
  <c r="D45" i="6"/>
  <c r="AE44" i="6"/>
  <c r="E44" i="6"/>
  <c r="D44" i="6"/>
  <c r="AE43" i="6"/>
  <c r="E43" i="6"/>
  <c r="D43" i="6"/>
  <c r="AE42" i="6"/>
  <c r="E42" i="6"/>
  <c r="D42" i="6"/>
  <c r="AE41" i="6"/>
  <c r="E41" i="6"/>
  <c r="D41" i="6"/>
  <c r="AE40" i="6"/>
  <c r="E40" i="6"/>
  <c r="D40" i="6"/>
  <c r="AE39" i="6"/>
  <c r="E39" i="6"/>
  <c r="D39" i="6"/>
  <c r="AE38" i="6"/>
  <c r="E38" i="6"/>
  <c r="D38" i="6"/>
  <c r="F34" i="6"/>
  <c r="AI33" i="6"/>
  <c r="AJ33" i="6" s="1"/>
  <c r="AH33" i="6"/>
  <c r="AH32" i="6"/>
  <c r="AH31" i="6"/>
  <c r="AH30" i="6"/>
  <c r="AH29" i="6"/>
  <c r="AH28" i="6"/>
  <c r="AH27" i="6"/>
  <c r="AH26" i="6"/>
  <c r="AH25" i="6"/>
  <c r="AH24" i="6"/>
  <c r="AH23" i="6"/>
  <c r="AH22" i="6"/>
  <c r="AI21" i="6"/>
  <c r="AJ21" i="6" s="1"/>
  <c r="AH21" i="6"/>
  <c r="AH20" i="6"/>
  <c r="AH19" i="6"/>
  <c r="AH18" i="6"/>
  <c r="AH17" i="6"/>
  <c r="AH16" i="6"/>
  <c r="AC16" i="6"/>
  <c r="AH15" i="6"/>
  <c r="AC15" i="6"/>
  <c r="AH14" i="6"/>
  <c r="AH13" i="6"/>
  <c r="AH12" i="6"/>
  <c r="AH11" i="6"/>
  <c r="AH10" i="6"/>
  <c r="AH9" i="6"/>
  <c r="E6" i="6"/>
  <c r="K5" i="6"/>
  <c r="E4" i="6"/>
  <c r="K3" i="6"/>
  <c r="E3" i="6"/>
  <c r="AB76" i="5"/>
  <c r="AD73" i="5"/>
  <c r="AI33" i="5" s="1"/>
  <c r="AJ33" i="5" s="1"/>
  <c r="AC73" i="5"/>
  <c r="AI32" i="5" s="1"/>
  <c r="AJ32" i="5" s="1"/>
  <c r="AB73" i="5"/>
  <c r="AI31" i="5" s="1"/>
  <c r="AJ31" i="5" s="1"/>
  <c r="AA73" i="5"/>
  <c r="AI30" i="5" s="1"/>
  <c r="AJ30" i="5" s="1"/>
  <c r="Z73" i="5"/>
  <c r="AI29" i="5" s="1"/>
  <c r="AJ29" i="5" s="1"/>
  <c r="Y73" i="5"/>
  <c r="AI28" i="5" s="1"/>
  <c r="AJ28" i="5" s="1"/>
  <c r="X73" i="5"/>
  <c r="AI27" i="5" s="1"/>
  <c r="AJ27" i="5" s="1"/>
  <c r="W73" i="5"/>
  <c r="AI26" i="5" s="1"/>
  <c r="AJ26" i="5" s="1"/>
  <c r="V73" i="5"/>
  <c r="AI25" i="5" s="1"/>
  <c r="AJ25" i="5" s="1"/>
  <c r="U73" i="5"/>
  <c r="AI24" i="5" s="1"/>
  <c r="AJ24" i="5" s="1"/>
  <c r="T73" i="5"/>
  <c r="AI23" i="5" s="1"/>
  <c r="AJ23" i="5" s="1"/>
  <c r="S73" i="5"/>
  <c r="R73" i="5"/>
  <c r="AI21" i="5" s="1"/>
  <c r="AJ21" i="5" s="1"/>
  <c r="Q73" i="5"/>
  <c r="AI20" i="5" s="1"/>
  <c r="AJ20" i="5" s="1"/>
  <c r="P73" i="5"/>
  <c r="AI19" i="5" s="1"/>
  <c r="AJ19" i="5" s="1"/>
  <c r="O73" i="5"/>
  <c r="AI18" i="5" s="1"/>
  <c r="AJ18" i="5" s="1"/>
  <c r="N73" i="5"/>
  <c r="AI17" i="5" s="1"/>
  <c r="AJ17" i="5" s="1"/>
  <c r="M73" i="5"/>
  <c r="AI16" i="5" s="1"/>
  <c r="AJ16" i="5" s="1"/>
  <c r="L73" i="5"/>
  <c r="AI15" i="5" s="1"/>
  <c r="AJ15" i="5" s="1"/>
  <c r="K73" i="5"/>
  <c r="AI14" i="5" s="1"/>
  <c r="AJ14" i="5" s="1"/>
  <c r="J73" i="5"/>
  <c r="AI13" i="5" s="1"/>
  <c r="AJ13" i="5" s="1"/>
  <c r="I73" i="5"/>
  <c r="AI12" i="5" s="1"/>
  <c r="AJ12" i="5" s="1"/>
  <c r="H73" i="5"/>
  <c r="AI11" i="5" s="1"/>
  <c r="AJ11" i="5" s="1"/>
  <c r="G73" i="5"/>
  <c r="AI10" i="5" s="1"/>
  <c r="AJ10" i="5" s="1"/>
  <c r="F73" i="5"/>
  <c r="AI9" i="5" s="1"/>
  <c r="AJ9" i="5" s="1"/>
  <c r="AE72" i="5"/>
  <c r="E72" i="5"/>
  <c r="D72" i="5"/>
  <c r="AE71" i="5"/>
  <c r="E71" i="5"/>
  <c r="D71" i="5"/>
  <c r="AE70" i="5"/>
  <c r="E70" i="5"/>
  <c r="D70" i="5"/>
  <c r="AE69" i="5"/>
  <c r="E69" i="5"/>
  <c r="D69" i="5"/>
  <c r="AE68" i="5"/>
  <c r="E68" i="5"/>
  <c r="D68" i="5"/>
  <c r="AE67" i="5"/>
  <c r="E67" i="5"/>
  <c r="D67" i="5"/>
  <c r="AE66" i="5"/>
  <c r="E66" i="5"/>
  <c r="D66" i="5"/>
  <c r="AE65" i="5"/>
  <c r="E65" i="5"/>
  <c r="D65" i="5"/>
  <c r="AE64" i="5"/>
  <c r="E64" i="5"/>
  <c r="D64" i="5"/>
  <c r="AE63" i="5"/>
  <c r="E63" i="5"/>
  <c r="D63" i="5"/>
  <c r="AE62" i="5"/>
  <c r="E62" i="5"/>
  <c r="D62" i="5"/>
  <c r="AE61" i="5"/>
  <c r="E61" i="5"/>
  <c r="D61" i="5"/>
  <c r="AE60" i="5"/>
  <c r="E60" i="5"/>
  <c r="D60" i="5"/>
  <c r="AE59" i="5"/>
  <c r="E59" i="5"/>
  <c r="D59" i="5"/>
  <c r="AE58" i="5"/>
  <c r="E58" i="5"/>
  <c r="D58" i="5"/>
  <c r="AE57" i="5"/>
  <c r="E57" i="5"/>
  <c r="D57" i="5"/>
  <c r="AE56" i="5"/>
  <c r="E56" i="5"/>
  <c r="D56" i="5"/>
  <c r="AE55" i="5"/>
  <c r="E55" i="5"/>
  <c r="D55" i="5"/>
  <c r="AE54" i="5"/>
  <c r="E54" i="5"/>
  <c r="D54" i="5"/>
  <c r="AE53" i="5"/>
  <c r="E53" i="5"/>
  <c r="D53" i="5"/>
  <c r="AE52" i="5"/>
  <c r="E52" i="5"/>
  <c r="D52" i="5"/>
  <c r="AE51" i="5"/>
  <c r="E51" i="5"/>
  <c r="D51" i="5"/>
  <c r="AE50" i="5"/>
  <c r="E50" i="5"/>
  <c r="D50" i="5"/>
  <c r="AE49" i="5"/>
  <c r="E49" i="5"/>
  <c r="D49" i="5"/>
  <c r="AE48" i="5"/>
  <c r="E48" i="5"/>
  <c r="D48" i="5"/>
  <c r="AE47" i="5"/>
  <c r="E47" i="5"/>
  <c r="D47" i="5"/>
  <c r="AE46" i="5"/>
  <c r="E46" i="5"/>
  <c r="D46" i="5"/>
  <c r="AE45" i="5"/>
  <c r="E45" i="5"/>
  <c r="D45" i="5"/>
  <c r="AE44" i="5"/>
  <c r="E44" i="5"/>
  <c r="D44" i="5"/>
  <c r="AE43" i="5"/>
  <c r="E43" i="5"/>
  <c r="D43" i="5"/>
  <c r="AE42" i="5"/>
  <c r="E42" i="5"/>
  <c r="D42" i="5"/>
  <c r="AE41" i="5"/>
  <c r="E41" i="5"/>
  <c r="D41" i="5"/>
  <c r="AE40" i="5"/>
  <c r="E40" i="5"/>
  <c r="D40" i="5"/>
  <c r="AE39" i="5"/>
  <c r="E39" i="5"/>
  <c r="D39" i="5"/>
  <c r="AE38" i="5"/>
  <c r="AF38" i="5" s="1"/>
  <c r="E38" i="5"/>
  <c r="D38" i="5"/>
  <c r="F34" i="5"/>
  <c r="AH33" i="5"/>
  <c r="AH32" i="5"/>
  <c r="AH31" i="5"/>
  <c r="AH30" i="5"/>
  <c r="AH29" i="5"/>
  <c r="AH28" i="5"/>
  <c r="AH27" i="5"/>
  <c r="AH26" i="5"/>
  <c r="AH25" i="5"/>
  <c r="AH24" i="5"/>
  <c r="AH23" i="5"/>
  <c r="AI22" i="5"/>
  <c r="AJ22" i="5" s="1"/>
  <c r="AH22" i="5"/>
  <c r="AH21" i="5"/>
  <c r="AH20" i="5"/>
  <c r="AH19" i="5"/>
  <c r="AH18" i="5"/>
  <c r="AH17" i="5"/>
  <c r="AH16" i="5"/>
  <c r="AC16" i="5"/>
  <c r="AH15" i="5"/>
  <c r="AC15" i="5"/>
  <c r="AH14" i="5"/>
  <c r="AH13" i="5"/>
  <c r="AH12" i="5"/>
  <c r="AH11" i="5"/>
  <c r="AH10" i="5"/>
  <c r="AH9" i="5"/>
  <c r="E6" i="5"/>
  <c r="K5" i="5"/>
  <c r="E4" i="5"/>
  <c r="K3" i="5"/>
  <c r="E3" i="5"/>
  <c r="AC15" i="1"/>
  <c r="AJ15" i="9" l="1"/>
  <c r="AJ14" i="9"/>
  <c r="AJ16" i="9"/>
  <c r="O9" i="8"/>
  <c r="O11" i="8"/>
  <c r="O12" i="8"/>
  <c r="O15" i="8"/>
  <c r="O10" i="8"/>
  <c r="O13" i="8"/>
  <c r="O15" i="5"/>
  <c r="O15" i="7"/>
  <c r="O15" i="6"/>
  <c r="O15" i="9"/>
  <c r="O13" i="9"/>
  <c r="O12" i="9"/>
  <c r="O11" i="9"/>
  <c r="O10" i="9"/>
  <c r="O9" i="9"/>
  <c r="R7" i="8"/>
  <c r="R7" i="7"/>
  <c r="O13" i="7"/>
  <c r="O12" i="7"/>
  <c r="O11" i="7"/>
  <c r="O10" i="7"/>
  <c r="O9" i="7"/>
  <c r="R7" i="6"/>
  <c r="O13" i="6"/>
  <c r="O12" i="6"/>
  <c r="O11" i="6"/>
  <c r="O10" i="6"/>
  <c r="O9" i="6"/>
  <c r="R7" i="5"/>
  <c r="O13" i="5"/>
  <c r="O12" i="5"/>
  <c r="O11" i="5"/>
  <c r="O10" i="5"/>
  <c r="O9" i="5"/>
  <c r="AE64" i="1"/>
  <c r="AF64" i="1" s="1"/>
  <c r="AC16" i="1"/>
  <c r="AB76" i="1"/>
  <c r="R7" i="9" l="1"/>
  <c r="O16" i="8"/>
  <c r="AD5" i="8" s="1"/>
  <c r="O16" i="5"/>
  <c r="AD5" i="5" s="1"/>
  <c r="O16" i="7"/>
  <c r="AD5" i="7" s="1"/>
  <c r="O16" i="9"/>
  <c r="AD5" i="9" s="1"/>
  <c r="O16" i="6"/>
  <c r="AD5" i="6" s="1"/>
  <c r="K3" i="1"/>
  <c r="K5" i="1"/>
  <c r="E6" i="1" l="1"/>
  <c r="AH29" i="1" l="1"/>
  <c r="AH30" i="1"/>
  <c r="AH31" i="1"/>
  <c r="AH32" i="1"/>
  <c r="AH33" i="1"/>
  <c r="AD73" i="1" l="1"/>
  <c r="AI33" i="1" s="1"/>
  <c r="AJ33" i="1" s="1"/>
  <c r="AC73" i="1"/>
  <c r="AI32" i="1" s="1"/>
  <c r="AJ32" i="1" s="1"/>
  <c r="AB73" i="1"/>
  <c r="AI31" i="1" s="1"/>
  <c r="AJ31" i="1" s="1"/>
  <c r="AA73" i="1"/>
  <c r="AI30" i="1" s="1"/>
  <c r="AJ30" i="1" s="1"/>
  <c r="Z73" i="1"/>
  <c r="AI29" i="1" s="1"/>
  <c r="AJ29" i="1" s="1"/>
  <c r="Y73" i="1"/>
  <c r="AI28" i="1" s="1"/>
  <c r="F73" i="1"/>
  <c r="F34" i="1" l="1"/>
  <c r="B2" i="4" l="1"/>
  <c r="E4" i="1"/>
  <c r="E3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9" i="1"/>
  <c r="AE39" i="1"/>
  <c r="AE40" i="1"/>
  <c r="AE41" i="1"/>
  <c r="AF41" i="1" s="1"/>
  <c r="AE42" i="1"/>
  <c r="AF42" i="1" s="1"/>
  <c r="AE43" i="1"/>
  <c r="AF43" i="1" s="1"/>
  <c r="AE44" i="1"/>
  <c r="AF44" i="1" s="1"/>
  <c r="AE45" i="1"/>
  <c r="AF45" i="1" s="1"/>
  <c r="AE46" i="1"/>
  <c r="AF46" i="1" s="1"/>
  <c r="AE47" i="1"/>
  <c r="AF47" i="1" s="1"/>
  <c r="AE48" i="1"/>
  <c r="AF48" i="1" s="1"/>
  <c r="AE49" i="1"/>
  <c r="AF49" i="1" s="1"/>
  <c r="AE50" i="1"/>
  <c r="AF50" i="1" s="1"/>
  <c r="AE51" i="1"/>
  <c r="AF51" i="1" s="1"/>
  <c r="AE52" i="1"/>
  <c r="AF52" i="1" s="1"/>
  <c r="AE53" i="1"/>
  <c r="AF53" i="1" s="1"/>
  <c r="AE54" i="1"/>
  <c r="AF54" i="1" s="1"/>
  <c r="AE55" i="1"/>
  <c r="AF55" i="1" s="1"/>
  <c r="AE56" i="1"/>
  <c r="AF56" i="1" s="1"/>
  <c r="AE57" i="1"/>
  <c r="AF57" i="1" s="1"/>
  <c r="AE58" i="1"/>
  <c r="AF58" i="1" s="1"/>
  <c r="AE59" i="1"/>
  <c r="AF59" i="1" s="1"/>
  <c r="AE60" i="1"/>
  <c r="AF60" i="1" s="1"/>
  <c r="AE61" i="1"/>
  <c r="AF61" i="1" s="1"/>
  <c r="AE62" i="1"/>
  <c r="AF62" i="1" s="1"/>
  <c r="AE63" i="1"/>
  <c r="AF63" i="1" s="1"/>
  <c r="AE65" i="1"/>
  <c r="AF65" i="1" s="1"/>
  <c r="AE66" i="1"/>
  <c r="AE67" i="1"/>
  <c r="AF67" i="1" s="1"/>
  <c r="AE68" i="1"/>
  <c r="AF68" i="1" s="1"/>
  <c r="AE69" i="1"/>
  <c r="AF69" i="1" s="1"/>
  <c r="AE70" i="1"/>
  <c r="AF70" i="1" s="1"/>
  <c r="AE71" i="1"/>
  <c r="AF71" i="1" s="1"/>
  <c r="AE72" i="1"/>
  <c r="AF72" i="1" s="1"/>
  <c r="A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E38" i="1"/>
  <c r="D38" i="1"/>
  <c r="AI9" i="1"/>
  <c r="G73" i="1"/>
  <c r="AI10" i="1" s="1"/>
  <c r="H73" i="1"/>
  <c r="AI11" i="1" s="1"/>
  <c r="AJ11" i="1" s="1"/>
  <c r="I73" i="1"/>
  <c r="AI12" i="1" s="1"/>
  <c r="AJ12" i="1" s="1"/>
  <c r="J73" i="1"/>
  <c r="AI13" i="1" s="1"/>
  <c r="K73" i="1"/>
  <c r="AI14" i="1" s="1"/>
  <c r="L73" i="1"/>
  <c r="AI15" i="1" s="1"/>
  <c r="AJ15" i="1" s="1"/>
  <c r="M73" i="1"/>
  <c r="AI16" i="1" s="1"/>
  <c r="N73" i="1"/>
  <c r="AI17" i="1" s="1"/>
  <c r="O73" i="1"/>
  <c r="AI18" i="1" s="1"/>
  <c r="P73" i="1"/>
  <c r="AI19" i="1" s="1"/>
  <c r="AJ19" i="1" s="1"/>
  <c r="Q73" i="1"/>
  <c r="AI20" i="1" s="1"/>
  <c r="R73" i="1"/>
  <c r="AI21" i="1" s="1"/>
  <c r="AJ21" i="1" s="1"/>
  <c r="S73" i="1"/>
  <c r="AI22" i="1" s="1"/>
  <c r="T73" i="1"/>
  <c r="AI23" i="1" s="1"/>
  <c r="AJ23" i="1" s="1"/>
  <c r="U73" i="1"/>
  <c r="AI24" i="1" s="1"/>
  <c r="AJ24" i="1" s="1"/>
  <c r="V73" i="1"/>
  <c r="AI25" i="1" s="1"/>
  <c r="AJ25" i="1" s="1"/>
  <c r="W73" i="1"/>
  <c r="AI26" i="1" s="1"/>
  <c r="X73" i="1"/>
  <c r="AI27" i="1" s="1"/>
  <c r="AJ27" i="1" s="1"/>
  <c r="AJ28" i="1"/>
  <c r="AJ20" i="1" l="1"/>
  <c r="AJ13" i="1"/>
  <c r="AJ17" i="1"/>
  <c r="AJ16" i="1"/>
  <c r="AJ9" i="1"/>
  <c r="AJ18" i="1"/>
  <c r="AJ14" i="1"/>
  <c r="AJ10" i="1"/>
  <c r="O9" i="1"/>
  <c r="O13" i="1"/>
  <c r="O12" i="1"/>
  <c r="O11" i="1"/>
  <c r="O10" i="1"/>
  <c r="AJ26" i="1"/>
  <c r="AJ22" i="1"/>
  <c r="O15" i="1"/>
  <c r="R7" i="1" l="1"/>
  <c r="O16" i="1"/>
  <c r="AD5" i="1" s="1"/>
</calcChain>
</file>

<file path=xl/sharedStrings.xml><?xml version="1.0" encoding="utf-8"?>
<sst xmlns="http://schemas.openxmlformats.org/spreadsheetml/2006/main" count="268" uniqueCount="58">
  <si>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</si>
  <si>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</si>
  <si>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</si>
  <si>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</si>
  <si>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</si>
  <si>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</si>
  <si>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</si>
  <si>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</si>
  <si>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</si>
  <si>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</si>
  <si>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</si>
  <si>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</si>
  <si>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</si>
  <si>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</si>
  <si>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</si>
  <si>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</si>
  <si>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</si>
  <si>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</si>
  <si>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Gökhan AKÇAYIR</t>
  </si>
  <si>
    <t>Yapılan sınavda sınıfın genel başarı yüzdesi</t>
  </si>
  <si>
    <t>olmuştur.</t>
  </si>
  <si>
    <t>Soruların ilgili olduğu konular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</si>
  <si>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</si>
  <si>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</si>
  <si>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: 1.Dönem</t>
  </si>
  <si>
    <t>Sınıf</t>
  </si>
  <si>
    <t>www.geometriarsivi.com</t>
  </si>
  <si>
    <t>: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</si>
  <si>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</si>
  <si>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</si>
  <si>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</si>
  <si>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</si>
  <si>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</si>
  <si>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</si>
  <si>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</si>
  <si>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</si>
  <si>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</si>
  <si>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</si>
  <si>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</si>
  <si>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</si>
  <si>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</si>
  <si>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: 1.Sınav</t>
  </si>
  <si>
    <t>Okul Müdürü</t>
  </si>
  <si>
    <t>Sınıfın Başarı Yüzdesi</t>
  </si>
  <si>
    <t>Aşağıda belirtilen konularda başarı oranı %50 nin altında kalmıştır.</t>
  </si>
  <si>
    <t>: 2.Sınav</t>
  </si>
  <si>
    <t>: 3.Sınav</t>
  </si>
  <si>
    <t>: 2.Dönem</t>
  </si>
  <si>
    <t>1. Sınav</t>
  </si>
  <si>
    <t>2. Sınav</t>
  </si>
  <si>
    <t>3. Sınav</t>
  </si>
  <si>
    <t>1. DÖNEM</t>
  </si>
  <si>
    <t>2.DÖNEM</t>
  </si>
  <si>
    <t>Sınavlara Git :</t>
  </si>
  <si>
    <t>MEHMET ŞAM ÇOK PROGRAMLI LİSESİ</t>
  </si>
  <si>
    <t>2016-2017</t>
  </si>
  <si>
    <t>Dursun BÖLÜKBAŞI</t>
  </si>
  <si>
    <t xml:space="preserve">Genel olarak sınıf başarısı iyi düzeydedir veri yolları konusu öğrenciler tarafından tam anlaşılmadığı görülmüştür.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</si>
</sst>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%0"/>
    <numFmt numFmtId="165" formatCode="dd/mm/yyyy;@"/>
    <numFmt numFmtId="166" formatCode="###0;###0"/>
  </numFmts>
  <fonts count="25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sz val="11"/>
      <color rgb="FFC00000"/>
      <name val="Arial Tur"/>
      <charset val="162"/>
    </font>
    <font>
      <sz val="10"/>
      <color theme="1"/>
      <name val="Arial Tur"/>
      <charset val="162"/>
    </font>
    <font>
      <u/>
      <sz val="10"/>
      <color theme="3"/>
      <name val="Arial Tur"/>
      <charset val="162"/>
    </font>
    <font>
      <sz val="10"/>
      <color theme="3"/>
      <name val="Arial Tur"/>
      <charset val="162"/>
    </font>
    <font>
      <sz val="14"/>
      <color rgb="FF0070C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rgb="FF002060"/>
      <name val="Arial Tur"/>
      <charset val="162"/>
    </font>
    <font>
      <b/>
      <sz val="11"/>
      <name val="Times New Roman"/>
      <family val="1"/>
      <charset val="162"/>
    </font>
    <font>
      <u/>
      <sz val="11"/>
      <color theme="10"/>
      <name val="Arial Tur"/>
      <charset val="162"/>
    </font>
    <font>
      <sz val="8"/>
      <name val="Tahoma"/>
      <family val="2"/>
      <charset val="162"/>
    </font>
    <font>
      <sz val="10"/>
      <color rgb="FF000000"/>
      <name val="Times New Roman"/>
      <charset val="204"/>
    </font>
    <font>
      <sz val="6"/>
      <color rgb="FF000000"/>
      <name val="Tahoma"/>
      <family val="2"/>
    </font>
    <font>
      <sz val="6"/>
      <name val="Tahoma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2" fillId="0" borderId="0"/>
  </cellStyleXfs>
  <cellXfs count="158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8" fillId="0" borderId="0" xfId="0" applyFont="1" applyFill="1" applyAlignment="1">
      <alignment horizontal="center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0" fillId="3" borderId="1" xfId="0" applyFill="1" applyBorder="1" applyAlignment="1" applyProtection="1">
      <alignment vertical="center"/>
      <protection locked="0"/>
    </xf>
    <xf numFmtId="0" fontId="10" fillId="0" borderId="0" xfId="0" applyFont="1" applyFill="1" applyProtection="1"/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11" xfId="0" applyFont="1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vertical="top"/>
    </xf>
    <xf numFmtId="0" fontId="1" fillId="0" borderId="16" xfId="0" applyFont="1" applyFill="1" applyBorder="1" applyAlignment="1" applyProtection="1">
      <alignment horizontal="center" vertical="center" shrinkToFit="1"/>
    </xf>
    <xf numFmtId="0" fontId="3" fillId="4" borderId="17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1" fillId="5" borderId="1" xfId="0" applyFont="1" applyFill="1" applyBorder="1" applyAlignment="1" applyProtection="1">
      <alignment horizontal="left" vertical="center" wrapText="1"/>
    </xf>
    <xf numFmtId="0" fontId="0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top" wrapText="1" readingOrder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center" wrapText="1"/>
    </xf>
    <xf numFmtId="1" fontId="1" fillId="0" borderId="29" xfId="0" applyNumberFormat="1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 wrapText="1" indent="1"/>
    </xf>
    <xf numFmtId="1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6" fillId="6" borderId="30" xfId="0" applyFont="1" applyFill="1" applyBorder="1" applyAlignment="1" applyProtection="1">
      <alignment horizontal="left"/>
      <protection locked="0"/>
    </xf>
    <xf numFmtId="0" fontId="6" fillId="6" borderId="30" xfId="0" applyFont="1" applyFill="1" applyBorder="1" applyAlignment="1" applyProtection="1">
      <alignment horizontal="left" vertical="center"/>
      <protection locked="0"/>
    </xf>
    <xf numFmtId="0" fontId="20" fillId="6" borderId="31" xfId="1" applyFont="1" applyFill="1" applyBorder="1" applyProtection="1">
      <protection locked="0"/>
    </xf>
    <xf numFmtId="0" fontId="6" fillId="6" borderId="31" xfId="0" applyFont="1" applyFill="1" applyBorder="1" applyProtection="1">
      <protection locked="0"/>
    </xf>
    <xf numFmtId="0" fontId="20" fillId="6" borderId="32" xfId="1" applyFont="1" applyFill="1" applyBorder="1" applyProtection="1">
      <protection locked="0"/>
    </xf>
    <xf numFmtId="0" fontId="21" fillId="7" borderId="1" xfId="0" applyFont="1" applyFill="1" applyBorder="1" applyAlignment="1" applyProtection="1">
      <alignment horizontal="left" vertical="center" wrapText="1"/>
      <protection locked="0"/>
    </xf>
    <xf numFmtId="0" fontId="21" fillId="7" borderId="1" xfId="0" applyFont="1" applyFill="1" applyBorder="1" applyAlignment="1">
      <alignment horizontal="left" vertical="center" wrapText="1"/>
    </xf>
    <xf numFmtId="166" fontId="23" fillId="0" borderId="33" xfId="2" applyNumberFormat="1" applyFont="1" applyFill="1" applyBorder="1" applyAlignment="1">
      <alignment horizontal="center" vertical="top" wrapText="1"/>
    </xf>
    <xf numFmtId="0" fontId="22" fillId="0" borderId="33" xfId="2" applyFill="1" applyBorder="1" applyAlignment="1">
      <alignment horizontal="left" vertical="top" wrapText="1"/>
    </xf>
    <xf numFmtId="166" fontId="23" fillId="8" borderId="33" xfId="2" applyNumberFormat="1" applyFont="1" applyFill="1" applyBorder="1" applyAlignment="1">
      <alignment horizontal="center" vertical="top" wrapText="1"/>
    </xf>
    <xf numFmtId="0" fontId="22" fillId="8" borderId="33" xfId="2" applyFill="1" applyBorder="1" applyAlignment="1">
      <alignment horizontal="left" vertical="top" wrapText="1"/>
    </xf>
    <xf numFmtId="0" fontId="24" fillId="0" borderId="33" xfId="2" applyFont="1" applyFill="1" applyBorder="1" applyAlignment="1">
      <alignment horizontal="left" vertical="top" wrapText="1"/>
    </xf>
    <xf numFmtId="166" fontId="23" fillId="0" borderId="33" xfId="2" applyNumberFormat="1" applyFont="1" applyFill="1" applyBorder="1" applyAlignment="1">
      <alignment horizontal="left" vertical="top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11" fillId="0" borderId="0" xfId="1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8" fillId="5" borderId="1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left" vertical="center" indent="1"/>
    </xf>
    <xf numFmtId="0" fontId="14" fillId="0" borderId="19" xfId="0" applyFont="1" applyFill="1" applyBorder="1" applyAlignment="1" applyProtection="1">
      <alignment horizontal="left" vertical="center" indent="1"/>
    </xf>
    <xf numFmtId="0" fontId="3" fillId="0" borderId="16" xfId="0" applyFont="1" applyFill="1" applyBorder="1" applyAlignment="1" applyProtection="1">
      <alignment horizontal="left" vertical="center" indent="1"/>
    </xf>
    <xf numFmtId="0" fontId="3" fillId="0" borderId="1" xfId="0" applyFont="1" applyFill="1" applyBorder="1" applyAlignment="1" applyProtection="1">
      <alignment horizontal="left" vertical="center" indent="1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 vertical="top"/>
    </xf>
    <xf numFmtId="0" fontId="1" fillId="0" borderId="6" xfId="0" applyFont="1" applyFill="1" applyBorder="1" applyAlignment="1" applyProtection="1">
      <alignment horizontal="center" vertical="top"/>
    </xf>
    <xf numFmtId="0" fontId="1" fillId="0" borderId="7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9" xfId="0" applyFont="1" applyFill="1" applyBorder="1" applyAlignment="1" applyProtection="1">
      <alignment horizontal="left" vertical="top" wrapText="1" indent="1" readingOrder="1"/>
    </xf>
    <xf numFmtId="0" fontId="17" fillId="0" borderId="11" xfId="0" applyFont="1" applyFill="1" applyBorder="1" applyAlignment="1" applyProtection="1">
      <alignment horizontal="left" vertical="center" shrinkToFit="1"/>
    </xf>
    <xf numFmtId="0" fontId="17" fillId="0" borderId="12" xfId="0" applyFont="1" applyFill="1" applyBorder="1" applyAlignment="1" applyProtection="1">
      <alignment horizontal="left" vertical="center" shrinkToFit="1"/>
    </xf>
    <xf numFmtId="165" fontId="0" fillId="0" borderId="0" xfId="0" applyNumberFormat="1" applyFill="1" applyAlignment="1" applyProtection="1">
      <alignment horizontal="center"/>
    </xf>
    <xf numFmtId="0" fontId="16" fillId="2" borderId="14" xfId="0" applyFont="1" applyFill="1" applyBorder="1" applyAlignment="1" applyProtection="1">
      <alignment horizontal="center" vertical="center" textRotation="90"/>
    </xf>
    <xf numFmtId="0" fontId="16" fillId="2" borderId="1" xfId="0" applyFont="1" applyFill="1" applyBorder="1" applyAlignment="1" applyProtection="1">
      <alignment horizontal="center" vertical="center" textRotation="90"/>
    </xf>
    <xf numFmtId="0" fontId="16" fillId="2" borderId="7" xfId="0" applyFont="1" applyFill="1" applyBorder="1" applyAlignment="1" applyProtection="1">
      <alignment horizontal="center" vertical="center" textRotation="90"/>
    </xf>
    <xf numFmtId="0" fontId="16" fillId="2" borderId="27" xfId="0" applyFont="1" applyFill="1" applyBorder="1" applyAlignment="1" applyProtection="1">
      <alignment horizontal="center" vertical="center" textRotation="90"/>
    </xf>
    <xf numFmtId="0" fontId="15" fillId="2" borderId="14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17" xfId="0" applyNumberFormat="1" applyFont="1" applyFill="1" applyBorder="1" applyAlignment="1" applyProtection="1">
      <alignment horizontal="center" vertical="center"/>
    </xf>
    <xf numFmtId="164" fontId="1" fillId="0" borderId="19" xfId="0" applyNumberFormat="1" applyFont="1" applyFill="1" applyBorder="1" applyAlignment="1" applyProtection="1">
      <alignment horizontal="center" vertical="center"/>
    </xf>
    <xf numFmtId="164" fontId="1" fillId="0" borderId="20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 indent="1" shrinkToFit="1"/>
      <protection locked="0"/>
    </xf>
    <xf numFmtId="0" fontId="1" fillId="0" borderId="23" xfId="0" applyFont="1" applyFill="1" applyBorder="1" applyAlignment="1" applyProtection="1">
      <alignment horizontal="center" vertical="center" shrinkToFit="1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top" wrapText="1" readingOrder="1"/>
    </xf>
    <xf numFmtId="0" fontId="4" fillId="0" borderId="6" xfId="0" applyFont="1" applyFill="1" applyBorder="1" applyAlignment="1" applyProtection="1">
      <alignment horizontal="center" vertical="top" wrapText="1" readingOrder="1"/>
    </xf>
    <xf numFmtId="0" fontId="16" fillId="0" borderId="8" xfId="0" applyFont="1" applyFill="1" applyBorder="1" applyAlignment="1" applyProtection="1">
      <alignment horizontal="left" vertical="center" shrinkToFit="1"/>
    </xf>
    <xf numFmtId="0" fontId="16" fillId="0" borderId="0" xfId="0" applyFont="1" applyFill="1" applyBorder="1" applyAlignment="1" applyProtection="1">
      <alignment horizontal="left" vertical="center" shrinkToFit="1"/>
    </xf>
    <xf numFmtId="0" fontId="17" fillId="0" borderId="0" xfId="0" applyFont="1" applyFill="1" applyBorder="1" applyAlignment="1" applyProtection="1">
      <alignment horizontal="left" vertical="center" shrinkToFit="1"/>
    </xf>
    <xf numFmtId="0" fontId="17" fillId="0" borderId="6" xfId="0" applyFont="1" applyFill="1" applyBorder="1" applyAlignment="1" applyProtection="1">
      <alignment horizontal="left" vertical="center" shrinkToFit="1"/>
    </xf>
    <xf numFmtId="0" fontId="17" fillId="0" borderId="7" xfId="0" applyFont="1" applyFill="1" applyBorder="1" applyAlignment="1" applyProtection="1">
      <alignment horizontal="left" vertical="center" shrinkToFit="1"/>
    </xf>
    <xf numFmtId="0" fontId="17" fillId="0" borderId="9" xfId="0" applyFont="1" applyFill="1" applyBorder="1" applyAlignment="1" applyProtection="1">
      <alignment horizontal="left" vertical="center" shrinkToFit="1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19" fillId="0" borderId="8" xfId="0" applyFont="1" applyFill="1" applyBorder="1" applyAlignment="1" applyProtection="1">
      <alignment horizontal="left" vertical="top" wrapText="1" shrinkToFit="1" readingOrder="1"/>
    </xf>
    <xf numFmtId="0" fontId="19" fillId="0" borderId="0" xfId="0" applyFont="1" applyFill="1" applyBorder="1" applyAlignment="1" applyProtection="1">
      <alignment horizontal="left" vertical="top" wrapText="1" shrinkToFit="1" readingOrder="1"/>
    </xf>
    <xf numFmtId="0" fontId="19" fillId="0" borderId="9" xfId="0" applyFont="1" applyFill="1" applyBorder="1" applyAlignment="1" applyProtection="1">
      <alignment horizontal="left" vertical="top" wrapText="1" shrinkToFit="1" readingOrder="1"/>
    </xf>
    <xf numFmtId="0" fontId="4" fillId="4" borderId="8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9" xfId="0" applyFont="1" applyFill="1" applyBorder="1" applyAlignment="1" applyProtection="1">
      <alignment horizontal="left" vertical="top" wrapText="1" indent="1" shrinkToFit="1" readingOrder="1"/>
      <protection locked="0"/>
    </xf>
    <xf numFmtId="0" fontId="0" fillId="3" borderId="0" xfId="0" applyFill="1" applyAlignment="1">
      <alignment horizontal="center"/>
    </xf>
    <xf numFmtId="0" fontId="7" fillId="3" borderId="0" xfId="1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 shrinkToFit="1"/>
    </xf>
    <xf numFmtId="0" fontId="16" fillId="0" borderId="10" xfId="0" applyFont="1" applyFill="1" applyBorder="1" applyAlignment="1" applyProtection="1">
      <alignment horizontal="left" vertical="center" shrinkToFit="1"/>
    </xf>
    <xf numFmtId="0" fontId="16" fillId="0" borderId="11" xfId="0" applyFont="1" applyFill="1" applyBorder="1" applyAlignment="1" applyProtection="1">
      <alignment horizontal="left" vertical="center" shrinkToFit="1"/>
    </xf>
    <xf numFmtId="0" fontId="16" fillId="0" borderId="11" xfId="0" applyFont="1" applyFill="1" applyBorder="1" applyAlignment="1" applyProtection="1">
      <alignment horizontal="right" vertical="center" shrinkToFit="1"/>
    </xf>
    <xf numFmtId="0" fontId="16" fillId="0" borderId="6" xfId="0" applyFont="1" applyFill="1" applyBorder="1" applyAlignment="1" applyProtection="1">
      <alignment horizontal="right" vertical="center" shrinkToFit="1"/>
    </xf>
    <xf numFmtId="0" fontId="16" fillId="0" borderId="5" xfId="0" applyFont="1" applyFill="1" applyBorder="1" applyAlignment="1" applyProtection="1">
      <alignment horizontal="left" vertical="center" shrinkToFit="1"/>
    </xf>
    <xf numFmtId="0" fontId="16" fillId="0" borderId="6" xfId="0" applyFont="1" applyFill="1" applyBorder="1" applyAlignment="1" applyProtection="1">
      <alignment horizontal="left" vertical="center" shrinkToFit="1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164" fontId="1" fillId="0" borderId="6" xfId="0" applyNumberFormat="1" applyFont="1" applyFill="1" applyBorder="1" applyAlignment="1" applyProtection="1">
      <alignment horizontal="center" vertical="top" shrinkToFit="1" readingOrder="1"/>
    </xf>
  </cellXfs>
  <cellStyles count="3">
    <cellStyle name="Köprü" xfId="1" builtinId="8"/>
    <cellStyle name="Normal" xfId="0" builtinId="0"/>
    <cellStyle name="Normal 2" xfId="2"/>
  </cellStyles>
  <dxfs count="33">
    <dxf>
      <font>
        <color rgb="FFC00000"/>
      </font>
      <fill>
        <patternFill>
          <bgColor rgb="FF0070C0"/>
        </patternFill>
      </fill>
    </dxf>
    <dxf>
      <font>
        <color rgb="FFC00000"/>
      </font>
      <fill>
        <patternFill>
          <bgColor theme="3" tint="0.39994506668294322"/>
        </patternFill>
      </fill>
    </dxf>
    <dxf>
      <font>
        <color rgb="FFC00000"/>
      </font>
      <fill>
        <patternFill>
          <bgColor theme="4" tint="0.39994506668294322"/>
        </patternFill>
      </fill>
    </dxf>
    <dxf>
      <font>
        <color rgb="FFC00000"/>
      </font>
      <fill>
        <patternFill>
          <bgColor theme="3" tint="0.39994506668294322"/>
        </patternFill>
      </fill>
    </dxf>
    <dxf>
      <font>
        <color rgb="FFC00000"/>
      </font>
      <fill>
        <patternFill>
          <bgColor rgb="FF0070C0"/>
        </patternFill>
      </fill>
    </dxf>
    <dxf>
      <font>
        <color rgb="FFC00000"/>
      </font>
      <fill>
        <patternFill>
          <bgColor theme="3" tint="0.39994506668294322"/>
        </patternFill>
      </fill>
    </dxf>
    <dxf>
      <font>
        <b/>
        <i val="0"/>
        <color rgb="FFFF0000"/>
      </font>
      <fill>
        <patternFill>
          <bgColor theme="8" tint="0.39994506668294322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8" tint="0.39994506668294322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EAEAEA"/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'1.Dön-1.Sınav'!$F$73:$AD$73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61445376"/>
        <c:axId val="161501952"/>
      </c:barChart>
      <c:catAx>
        <c:axId val="16144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150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0195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144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133" r="0.75000000000000133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'2.Dön-2.Sınav'!$H$9:$H$13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'2.Dön-2.Sınav'!$O$9:$O$13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5726464"/>
        <c:axId val="1657112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'2.Dön-2.Sınav'!$I$9:$I$13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</c15:ser>
            </c15:filteredBarSeries>
          </c:ext>
        </c:extLst>
      </c:barChart>
      <c:valAx>
        <c:axId val="1657112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65726464"/>
        <c:crosses val="autoZero"/>
        <c:crossBetween val="between"/>
      </c:valAx>
      <c:catAx>
        <c:axId val="165726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5711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'2.Dön-3.Sınav'!$F$73:$AD$73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66147968"/>
        <c:axId val="166155008"/>
      </c:barChart>
      <c:catAx>
        <c:axId val="16614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615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15500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614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133" r="0.75000000000000133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'2.Dön-3.Sınav'!$H$9:$H$13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'2.Dön-3.Sınav'!$O$9:$O$13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6197504"/>
        <c:axId val="1661740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'2.Dön-3.Sınav'!$I$9:$I$13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</c15:ser>
            </c15:filteredBarSeries>
          </c:ext>
        </c:extLst>
      </c:barChart>
      <c:valAx>
        <c:axId val="16617408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66197504"/>
        <c:crosses val="autoZero"/>
        <c:crossBetween val="between"/>
      </c:valAx>
      <c:catAx>
        <c:axId val="166197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6174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'1.Dön-1.Sınav'!$H$9:$H$13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'1.Dön-1.Sınav'!$O$9:$O$13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1536256"/>
        <c:axId val="16150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'1.Dön-1.Sınav'!$I$9:$I$13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</c15:ser>
            </c15:filteredBarSeries>
          </c:ext>
        </c:extLst>
      </c:barChart>
      <c:valAx>
        <c:axId val="16150873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61536256"/>
        <c:crosses val="autoZero"/>
        <c:crossBetween val="between"/>
      </c:valAx>
      <c:catAx>
        <c:axId val="161536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1508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'1.Dön-2.Sınav'!$F$73:$AD$73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64583296"/>
        <c:axId val="164590336"/>
      </c:barChart>
      <c:catAx>
        <c:axId val="16458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459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59033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458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133" r="0.750000000000001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'1.Dön-2.Sınav'!$H$9:$H$13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'1.Dön-2.Sınav'!$O$9:$O$13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4890880"/>
        <c:axId val="1646012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'1.Dön-2.Sınav'!$I$9:$I$13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</c15:ser>
            </c15:filteredBarSeries>
          </c:ext>
        </c:extLst>
      </c:barChart>
      <c:valAx>
        <c:axId val="16460121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64890880"/>
        <c:crosses val="autoZero"/>
        <c:crossBetween val="between"/>
      </c:valAx>
      <c:catAx>
        <c:axId val="164890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4601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'1.Dön-3.Sınav'!$F$73:$AD$73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64948992"/>
        <c:axId val="165037952"/>
      </c:barChart>
      <c:catAx>
        <c:axId val="16494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503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03795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494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133" r="0.75000000000000133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'1.Dön-3.Sınav'!$H$9:$H$13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'1.Dön-3.Sınav'!$O$9:$O$13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5062528"/>
        <c:axId val="1649166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'1.Dön-3.Sınav'!$I$9:$I$13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</c15:ser>
            </c15:filteredBarSeries>
          </c:ext>
        </c:extLst>
      </c:barChart>
      <c:valAx>
        <c:axId val="1649166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65062528"/>
        <c:crosses val="autoZero"/>
        <c:crossBetween val="between"/>
      </c:valAx>
      <c:catAx>
        <c:axId val="165062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4916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'2.Dön-1.Sınav'!$F$73:$AD$73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64517376"/>
        <c:axId val="164524416"/>
      </c:barChart>
      <c:catAx>
        <c:axId val="16451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452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5244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451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133" r="0.75000000000000133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'2.Dön-1.Sınav'!$H$9:$H$13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'2.Dön-1.Sınav'!$O$9:$O$13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5554048"/>
        <c:axId val="1645393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'2.Dön-1.Sınav'!$I$9:$I$13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</c15:ser>
            </c15:filteredBarSeries>
          </c:ext>
        </c:extLst>
      </c:barChart>
      <c:valAx>
        <c:axId val="164539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65554048"/>
        <c:crosses val="autoZero"/>
        <c:crossBetween val="between"/>
      </c:valAx>
      <c:catAx>
        <c:axId val="165554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4539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'2.Dön-2.Sınav'!$F$73:$AD$73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65586816"/>
        <c:axId val="165692160"/>
      </c:barChart>
      <c:catAx>
        <c:axId val="1655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569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69216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558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133" r="0.750000000000001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1149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eometriarsivi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eometriarsivi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eometriarsivi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geometriarsivi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geometriarsivi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geometriarsi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25"/>
  <sheetViews>
    <sheetView workbookViewId="0">
      <selection activeCell="H6" sqref="H6:H9"/>
    </sheetView>
  </sheetViews>
  <sheetFormatPr defaultRowHeight="12.75" x14ac:dyDescent="0.2"/>
  <cols>
    <col min="1" max="2" width="9.140625" style="8"/>
    <col min="3" max="3" width="9.7109375" style="8" customWidth="1"/>
    <col min="4" max="4" width="33.85546875" style="8" customWidth="1"/>
    <col min="5" max="5" width="9.140625" style="8"/>
    <col min="6" max="6" width="15.5703125" style="8" customWidth="1"/>
    <col min="7" max="7" width="1.28515625" style="8" customWidth="1"/>
    <col min="8" max="8" width="42.42578125" style="8" customWidth="1"/>
    <col min="9" max="16384" width="9.140625" style="8"/>
  </cols>
  <sheetData>
    <row r="1" spans="1:8" ht="17.25" customHeight="1" x14ac:dyDescent="0.2">
      <c r="A1" s="74"/>
      <c r="B1" s="74"/>
      <c r="C1" s="74"/>
      <c r="D1" s="74"/>
      <c r="E1" s="74"/>
      <c r="F1" s="74"/>
      <c r="G1" s="74"/>
      <c r="H1" s="74"/>
    </row>
    <row r="2" spans="1:8" ht="18" x14ac:dyDescent="0.25">
      <c r="B2" s="80" t="str">
        <f>H6&amp;"  SINIFI ÖĞRENCİ LİSTESİ"</f>
        <v xml:space="preserve">  SINIFI ÖĞRENCİ LİSTESİ</v>
      </c>
      <c r="C2" s="80"/>
      <c r="D2" s="80"/>
    </row>
    <row r="3" spans="1:8" ht="28.5" customHeight="1" x14ac:dyDescent="0.2">
      <c r="B3" s="75" t="s">
        <v>0</v>
      </c>
      <c r="C3" s="75"/>
      <c r="D3" s="75"/>
      <c r="F3" s="79" t="s">
        <v>32</v>
      </c>
      <c r="G3" s="79"/>
      <c r="H3" s="79"/>
    </row>
    <row r="4" spans="1:8" ht="28.5" customHeight="1" x14ac:dyDescent="0.2">
      <c r="B4" s="15" t="s">
        <v>3</v>
      </c>
      <c r="C4" s="15" t="s">
        <v>4</v>
      </c>
      <c r="D4" s="15" t="s">
        <v>5</v>
      </c>
      <c r="F4" s="45" t="s">
        <v>30</v>
      </c>
      <c r="G4" s="46" t="s">
        <v>27</v>
      </c>
      <c r="H4" s="18" t="s">
        <v>54</v>
      </c>
    </row>
    <row r="5" spans="1:8" ht="14.1" customHeight="1" x14ac:dyDescent="0.2">
      <c r="B5" s="16">
        <v>1</v>
      </c>
      <c r="C5" s="68"/>
      <c r="D5" s="69"/>
      <c r="F5" s="47" t="s">
        <v>31</v>
      </c>
      <c r="G5" s="48" t="s">
        <v>27</v>
      </c>
      <c r="H5" s="18" t="s">
        <v>55</v>
      </c>
    </row>
    <row r="6" spans="1:8" ht="14.1" customHeight="1" x14ac:dyDescent="0.2">
      <c r="B6" s="16">
        <v>2</v>
      </c>
      <c r="C6" s="68"/>
      <c r="D6" s="69"/>
      <c r="F6" s="47" t="s">
        <v>25</v>
      </c>
      <c r="G6" s="48" t="s">
        <v>27</v>
      </c>
      <c r="H6" s="18"/>
    </row>
    <row r="7" spans="1:8" ht="14.1" customHeight="1" x14ac:dyDescent="0.2">
      <c r="B7" s="16">
        <v>3</v>
      </c>
      <c r="C7" s="70"/>
      <c r="D7" s="71"/>
      <c r="F7" s="47" t="s">
        <v>28</v>
      </c>
      <c r="G7" s="48" t="s">
        <v>27</v>
      </c>
      <c r="H7" s="18"/>
    </row>
    <row r="8" spans="1:8" ht="14.1" customHeight="1" x14ac:dyDescent="0.2">
      <c r="B8" s="16">
        <v>4</v>
      </c>
      <c r="C8" s="68"/>
      <c r="D8" s="69"/>
      <c r="F8" s="47" t="s">
        <v>29</v>
      </c>
      <c r="G8" s="48" t="s">
        <v>27</v>
      </c>
      <c r="H8" s="18"/>
    </row>
    <row r="9" spans="1:8" ht="14.1" customHeight="1" x14ac:dyDescent="0.2">
      <c r="B9" s="16">
        <v>5</v>
      </c>
      <c r="C9" s="68"/>
      <c r="D9" s="69"/>
      <c r="F9" s="47" t="s">
        <v>33</v>
      </c>
      <c r="G9" s="48" t="s">
        <v>27</v>
      </c>
      <c r="H9" s="18"/>
    </row>
    <row r="10" spans="1:8" ht="14.1" customHeight="1" thickBot="1" x14ac:dyDescent="0.25">
      <c r="B10" s="16">
        <v>6</v>
      </c>
      <c r="C10" s="68"/>
      <c r="D10" s="69"/>
      <c r="F10" s="17"/>
    </row>
    <row r="11" spans="1:8" ht="14.1" customHeight="1" thickBot="1" x14ac:dyDescent="0.25">
      <c r="B11" s="16">
        <v>7</v>
      </c>
      <c r="C11" s="68"/>
      <c r="D11" s="69"/>
      <c r="F11" s="61" t="s">
        <v>53</v>
      </c>
    </row>
    <row r="12" spans="1:8" ht="14.1" customHeight="1" x14ac:dyDescent="0.2">
      <c r="B12" s="16">
        <v>8</v>
      </c>
      <c r="C12" s="68"/>
      <c r="D12" s="69"/>
      <c r="F12" s="62" t="s">
        <v>51</v>
      </c>
      <c r="G12" s="19"/>
      <c r="H12" s="60"/>
    </row>
    <row r="13" spans="1:8" ht="14.1" customHeight="1" x14ac:dyDescent="0.2">
      <c r="B13" s="16">
        <v>9</v>
      </c>
      <c r="C13" s="68"/>
      <c r="D13" s="69"/>
      <c r="F13" s="63" t="s">
        <v>48</v>
      </c>
      <c r="G13" s="76"/>
      <c r="H13" s="76"/>
    </row>
    <row r="14" spans="1:8" ht="14.1" customHeight="1" x14ac:dyDescent="0.2">
      <c r="B14" s="16">
        <v>10</v>
      </c>
      <c r="C14" s="68"/>
      <c r="D14" s="69"/>
      <c r="F14" s="63" t="s">
        <v>49</v>
      </c>
      <c r="G14" s="77"/>
      <c r="H14" s="78"/>
    </row>
    <row r="15" spans="1:8" ht="14.1" customHeight="1" x14ac:dyDescent="0.2">
      <c r="B15" s="16">
        <v>11</v>
      </c>
      <c r="C15" s="68"/>
      <c r="D15" s="69"/>
      <c r="F15" s="63" t="s">
        <v>50</v>
      </c>
      <c r="G15" s="1"/>
      <c r="H15" s="9"/>
    </row>
    <row r="16" spans="1:8" ht="14.1" customHeight="1" x14ac:dyDescent="0.2">
      <c r="B16" s="16">
        <v>12</v>
      </c>
      <c r="C16" s="68"/>
      <c r="D16" s="72"/>
      <c r="F16" s="64" t="s">
        <v>52</v>
      </c>
      <c r="G16" s="1"/>
      <c r="H16" s="1"/>
    </row>
    <row r="17" spans="2:6" ht="14.1" customHeight="1" x14ac:dyDescent="0.2">
      <c r="B17" s="16">
        <v>13</v>
      </c>
      <c r="C17" s="73"/>
      <c r="D17" s="69"/>
      <c r="F17" s="63" t="s">
        <v>48</v>
      </c>
    </row>
    <row r="18" spans="2:6" ht="14.1" customHeight="1" x14ac:dyDescent="0.2">
      <c r="B18" s="16">
        <v>14</v>
      </c>
      <c r="C18" s="73"/>
      <c r="D18" s="72"/>
      <c r="F18" s="63" t="s">
        <v>49</v>
      </c>
    </row>
    <row r="19" spans="2:6" ht="14.1" customHeight="1" thickBot="1" x14ac:dyDescent="0.25">
      <c r="B19" s="16">
        <v>15</v>
      </c>
      <c r="C19" s="73"/>
      <c r="D19" s="69"/>
      <c r="F19" s="65" t="s">
        <v>50</v>
      </c>
    </row>
    <row r="20" spans="2:6" ht="14.1" customHeight="1" x14ac:dyDescent="0.2">
      <c r="B20" s="16">
        <v>16</v>
      </c>
      <c r="C20" s="73"/>
      <c r="D20" s="69"/>
    </row>
    <row r="21" spans="2:6" ht="14.1" customHeight="1" x14ac:dyDescent="0.2">
      <c r="B21" s="16">
        <v>17</v>
      </c>
      <c r="C21" s="73"/>
      <c r="D21" s="72"/>
    </row>
    <row r="22" spans="2:6" ht="14.1" customHeight="1" x14ac:dyDescent="0.2">
      <c r="B22" s="16">
        <v>18</v>
      </c>
      <c r="C22" s="73"/>
      <c r="D22" s="69"/>
    </row>
    <row r="23" spans="2:6" ht="14.1" customHeight="1" x14ac:dyDescent="0.2">
      <c r="B23" s="16">
        <v>19</v>
      </c>
      <c r="C23" s="73"/>
      <c r="D23" s="69"/>
    </row>
    <row r="24" spans="2:6" ht="14.1" customHeight="1" x14ac:dyDescent="0.2">
      <c r="B24" s="16">
        <v>20</v>
      </c>
      <c r="C24" s="73"/>
      <c r="D24" s="72"/>
    </row>
    <row r="25" spans="2:6" ht="14.1" customHeight="1" x14ac:dyDescent="0.2">
      <c r="B25" s="16">
        <v>21</v>
      </c>
      <c r="C25" s="73"/>
      <c r="D25" s="69"/>
    </row>
    <row r="26" spans="2:6" ht="14.1" customHeight="1" x14ac:dyDescent="0.2">
      <c r="B26" s="16">
        <v>22</v>
      </c>
      <c r="C26" s="73"/>
      <c r="D26" s="69"/>
    </row>
    <row r="27" spans="2:6" ht="14.1" customHeight="1" x14ac:dyDescent="0.2">
      <c r="B27" s="16">
        <v>23</v>
      </c>
      <c r="C27" s="73"/>
      <c r="D27" s="72"/>
    </row>
    <row r="28" spans="2:6" ht="14.1" customHeight="1" x14ac:dyDescent="0.2">
      <c r="B28" s="16">
        <v>24</v>
      </c>
      <c r="C28" s="73"/>
      <c r="D28" s="72"/>
    </row>
    <row r="29" spans="2:6" ht="14.1" customHeight="1" x14ac:dyDescent="0.2">
      <c r="B29" s="16">
        <v>25</v>
      </c>
      <c r="C29" s="73"/>
      <c r="D29" s="69"/>
    </row>
    <row r="30" spans="2:6" ht="14.1" customHeight="1" x14ac:dyDescent="0.2">
      <c r="B30" s="16">
        <v>26</v>
      </c>
      <c r="C30" s="73"/>
      <c r="D30" s="72"/>
    </row>
    <row r="31" spans="2:6" ht="14.1" customHeight="1" x14ac:dyDescent="0.2">
      <c r="B31" s="16">
        <v>27</v>
      </c>
      <c r="C31" s="73"/>
      <c r="D31" s="69"/>
    </row>
    <row r="32" spans="2:6" ht="14.1" customHeight="1" x14ac:dyDescent="0.2">
      <c r="B32" s="16">
        <v>28</v>
      </c>
      <c r="C32" s="73"/>
      <c r="D32" s="72"/>
    </row>
    <row r="33" spans="2:4" ht="14.1" customHeight="1" x14ac:dyDescent="0.2">
      <c r="B33" s="16">
        <v>29</v>
      </c>
      <c r="C33" s="67"/>
      <c r="D33" s="67"/>
    </row>
    <row r="34" spans="2:4" ht="14.1" customHeight="1" x14ac:dyDescent="0.2">
      <c r="B34" s="16">
        <v>30</v>
      </c>
      <c r="C34" s="67"/>
      <c r="D34" s="67"/>
    </row>
    <row r="35" spans="2:4" ht="14.1" customHeight="1" x14ac:dyDescent="0.2">
      <c r="B35" s="16">
        <v>31</v>
      </c>
      <c r="C35" s="67"/>
      <c r="D35" s="67"/>
    </row>
    <row r="36" spans="2:4" ht="14.1" customHeight="1" x14ac:dyDescent="0.2">
      <c r="B36" s="16">
        <v>32</v>
      </c>
      <c r="C36" s="67"/>
      <c r="D36" s="67"/>
    </row>
    <row r="37" spans="2:4" ht="14.1" customHeight="1" x14ac:dyDescent="0.2">
      <c r="B37" s="16">
        <v>33</v>
      </c>
      <c r="C37" s="67"/>
      <c r="D37" s="67"/>
    </row>
    <row r="38" spans="2:4" ht="14.1" customHeight="1" x14ac:dyDescent="0.2">
      <c r="B38" s="16">
        <v>34</v>
      </c>
      <c r="C38" s="21"/>
      <c r="D38" s="66"/>
    </row>
    <row r="39" spans="2:4" ht="14.1" customHeight="1" x14ac:dyDescent="0.2">
      <c r="B39" s="16">
        <v>35</v>
      </c>
      <c r="C39" s="21"/>
      <c r="D39" s="66"/>
    </row>
    <row r="40" spans="2:4" ht="12" customHeight="1" x14ac:dyDescent="0.2"/>
    <row r="41" spans="2:4" ht="12" customHeight="1" x14ac:dyDescent="0.2"/>
    <row r="42" spans="2:4" ht="12" customHeight="1" x14ac:dyDescent="0.2"/>
    <row r="43" spans="2:4" ht="12" customHeight="1" x14ac:dyDescent="0.2"/>
    <row r="44" spans="2:4" ht="12" customHeight="1" x14ac:dyDescent="0.2"/>
    <row r="45" spans="2:4" ht="12" customHeight="1" x14ac:dyDescent="0.2"/>
    <row r="46" spans="2:4" ht="12" customHeight="1" x14ac:dyDescent="0.2"/>
    <row r="47" spans="2:4" ht="12" customHeight="1" x14ac:dyDescent="0.2"/>
    <row r="48" spans="2:4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28.5" customHeight="1" x14ac:dyDescent="0.2"/>
    <row r="90" ht="28.5" customHeight="1" x14ac:dyDescent="0.2"/>
    <row r="91" ht="28.5" customHeight="1" x14ac:dyDescent="0.2"/>
    <row r="92" ht="28.5" customHeight="1" x14ac:dyDescent="0.2"/>
    <row r="93" ht="28.5" customHeight="1" x14ac:dyDescent="0.2"/>
    <row r="94" ht="28.5" customHeight="1" x14ac:dyDescent="0.2"/>
    <row r="95" ht="28.5" customHeight="1" x14ac:dyDescent="0.2"/>
    <row r="96" ht="28.5" customHeight="1" x14ac:dyDescent="0.2"/>
    <row r="97" ht="28.5" customHeight="1" x14ac:dyDescent="0.2"/>
    <row r="98" ht="28.5" customHeight="1" x14ac:dyDescent="0.2"/>
    <row r="99" ht="28.5" customHeight="1" x14ac:dyDescent="0.2"/>
    <row r="100" ht="28.5" customHeight="1" x14ac:dyDescent="0.2"/>
    <row r="101" ht="28.5" customHeight="1" x14ac:dyDescent="0.2"/>
    <row r="102" ht="28.5" customHeight="1" x14ac:dyDescent="0.2"/>
    <row r="103" ht="28.5" customHeight="1" x14ac:dyDescent="0.2"/>
    <row r="104" ht="28.5" customHeight="1" x14ac:dyDescent="0.2"/>
    <row r="105" ht="28.5" customHeight="1" x14ac:dyDescent="0.2"/>
    <row r="106" ht="28.5" customHeight="1" x14ac:dyDescent="0.2"/>
    <row r="107" ht="28.5" customHeight="1" x14ac:dyDescent="0.2"/>
    <row r="108" ht="28.5" customHeight="1" x14ac:dyDescent="0.2"/>
    <row r="109" ht="28.5" customHeight="1" x14ac:dyDescent="0.2"/>
    <row r="110" ht="28.5" customHeight="1" x14ac:dyDescent="0.2"/>
    <row r="111" ht="28.5" customHeight="1" x14ac:dyDescent="0.2"/>
    <row r="112" ht="28.5" customHeight="1" x14ac:dyDescent="0.2"/>
    <row r="113" ht="28.5" customHeight="1" x14ac:dyDescent="0.2"/>
    <row r="114" ht="28.5" customHeight="1" x14ac:dyDescent="0.2"/>
    <row r="115" ht="28.5" customHeight="1" x14ac:dyDescent="0.2"/>
    <row r="116" ht="28.5" customHeight="1" x14ac:dyDescent="0.2"/>
    <row r="117" ht="28.5" customHeight="1" x14ac:dyDescent="0.2"/>
    <row r="118" ht="28.5" customHeight="1" x14ac:dyDescent="0.2"/>
    <row r="119" ht="28.5" customHeight="1" x14ac:dyDescent="0.2"/>
    <row r="120" ht="28.5" customHeight="1" x14ac:dyDescent="0.2"/>
    <row r="121" ht="28.5" customHeight="1" x14ac:dyDescent="0.2"/>
    <row r="122" ht="28.5" customHeight="1" x14ac:dyDescent="0.2"/>
    <row r="123" ht="28.5" customHeight="1" x14ac:dyDescent="0.2"/>
    <row r="124" ht="28.5" customHeight="1" x14ac:dyDescent="0.2"/>
    <row r="125" ht="28.5" customHeight="1" x14ac:dyDescent="0.2"/>
  </sheetData>
  <sheetProtection selectLockedCells="1"/>
  <mergeCells count="6">
    <mergeCell ref="A1:H1"/>
    <mergeCell ref="B3:D3"/>
    <mergeCell ref="G13:H13"/>
    <mergeCell ref="G14:H14"/>
    <mergeCell ref="F3:H3"/>
    <mergeCell ref="B2:D2"/>
  </mergeCells>
  <dataValidations count="1">
    <dataValidation allowBlank="1" showInputMessage="1" showErrorMessage="1" promptTitle="ÖNEMLİ" prompt="Bu bölüme girdiğiniz bilgiler, program tarafından gerekli yerlerde aynen kullanılacaktır._x000a_Bu yüzden bilgileriniz eksiksiz ve tam olmalıdır." sqref="C5:D30"/>
  </dataValidations>
  <hyperlinks>
    <hyperlink ref="F13" location="'1.Dön-1.Sınav'!A1" display="1. Sınav"/>
    <hyperlink ref="F14" location="'1.Dön-2.Sınav'!A1" display="2. Sınav"/>
    <hyperlink ref="F15" location="'1.Dön-3.Sınav'!A1" display="3. Sınav"/>
    <hyperlink ref="F17" location="'2.Dön-1.Sınav'!A1" display="1. Sınav"/>
    <hyperlink ref="F18" location="'2.Dön-2.Sınav'!A1" display="2. Sınav"/>
    <hyperlink ref="F19" location="'2.Dön-3.Sınav'!A1" display="3. Sınav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78"/>
  <sheetViews>
    <sheetView topLeftCell="A32" workbookViewId="0">
      <selection activeCell="AF38" sqref="AF38"/>
    </sheetView>
  </sheetViews>
  <sheetFormatPr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 x14ac:dyDescent="0.2"/>
    <row r="2" spans="2:36" ht="30" customHeight="1" thickBot="1" x14ac:dyDescent="0.25">
      <c r="B2" s="1"/>
      <c r="C2" s="143" t="s">
        <v>22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7"/>
      <c r="AH2" s="141" t="s">
        <v>18</v>
      </c>
      <c r="AI2" s="141"/>
      <c r="AJ2" s="141"/>
    </row>
    <row r="3" spans="2:36" ht="15" customHeight="1" x14ac:dyDescent="0.2">
      <c r="B3" s="22"/>
      <c r="C3" s="149" t="s">
        <v>12</v>
      </c>
      <c r="D3" s="150"/>
      <c r="E3" s="125" t="str">
        <f>Liste!G4&amp;Liste!H4</f>
        <v>:MEHMET ŞAM ÇOK PROGRAMLI LİSESİ</v>
      </c>
      <c r="F3" s="125"/>
      <c r="G3" s="148" t="s">
        <v>15</v>
      </c>
      <c r="H3" s="148"/>
      <c r="I3" s="148"/>
      <c r="J3" s="148"/>
      <c r="K3" s="125" t="str">
        <f>Liste!G6&amp;" "&amp;Liste!H6</f>
        <v xml:space="preserve">: </v>
      </c>
      <c r="L3" s="125"/>
      <c r="M3" s="125"/>
      <c r="N3" s="125"/>
      <c r="O3" s="125"/>
      <c r="P3" s="126"/>
      <c r="Q3" s="23"/>
      <c r="R3" s="151" t="s">
        <v>11</v>
      </c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3"/>
      <c r="AG3" s="7"/>
      <c r="AH3" s="142" t="s">
        <v>26</v>
      </c>
      <c r="AI3" s="141"/>
      <c r="AJ3" s="141"/>
    </row>
    <row r="4" spans="2:36" ht="15" customHeight="1" thickBot="1" x14ac:dyDescent="0.25">
      <c r="B4" s="22"/>
      <c r="C4" s="122" t="s">
        <v>13</v>
      </c>
      <c r="D4" s="123"/>
      <c r="E4" s="124" t="str">
        <f>Liste!G5&amp;Liste!H5</f>
        <v>:2016-2017</v>
      </c>
      <c r="F4" s="124"/>
      <c r="G4" s="144" t="s">
        <v>35</v>
      </c>
      <c r="H4" s="144"/>
      <c r="I4" s="144"/>
      <c r="J4" s="144"/>
      <c r="K4" s="124" t="s">
        <v>41</v>
      </c>
      <c r="L4" s="124"/>
      <c r="M4" s="124"/>
      <c r="N4" s="124"/>
      <c r="O4" s="124"/>
      <c r="P4" s="127"/>
      <c r="Q4" s="3"/>
      <c r="R4" s="154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6"/>
    </row>
    <row r="5" spans="2:36" ht="15" customHeight="1" x14ac:dyDescent="0.2">
      <c r="B5" s="22"/>
      <c r="C5" s="122" t="s">
        <v>14</v>
      </c>
      <c r="D5" s="123"/>
      <c r="E5" s="124" t="s">
        <v>24</v>
      </c>
      <c r="F5" s="124"/>
      <c r="G5" s="144" t="s">
        <v>28</v>
      </c>
      <c r="H5" s="144"/>
      <c r="I5" s="144"/>
      <c r="J5" s="144"/>
      <c r="K5" s="124" t="str">
        <f>Liste!G8&amp;" "&amp;Liste!H7</f>
        <v xml:space="preserve">: </v>
      </c>
      <c r="L5" s="124"/>
      <c r="M5" s="124"/>
      <c r="N5" s="124"/>
      <c r="O5" s="124"/>
      <c r="P5" s="127"/>
      <c r="Q5" s="23"/>
      <c r="R5" s="120" t="s">
        <v>19</v>
      </c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57" t="e">
        <f>O16</f>
        <v>#DIV/0!</v>
      </c>
      <c r="AE5" s="157"/>
      <c r="AF5" s="49" t="s">
        <v>20</v>
      </c>
      <c r="AH5" s="134" t="s">
        <v>34</v>
      </c>
      <c r="AI5" s="134"/>
      <c r="AJ5" s="134"/>
    </row>
    <row r="6" spans="2:36" ht="15" customHeight="1" thickBot="1" x14ac:dyDescent="0.25">
      <c r="B6" s="22"/>
      <c r="C6" s="145" t="s">
        <v>29</v>
      </c>
      <c r="D6" s="146"/>
      <c r="E6" s="102" t="str">
        <f>Liste!G7&amp;Liste!H8</f>
        <v>:</v>
      </c>
      <c r="F6" s="102"/>
      <c r="G6" s="147"/>
      <c r="H6" s="147"/>
      <c r="I6" s="147"/>
      <c r="J6" s="147"/>
      <c r="K6" s="102"/>
      <c r="L6" s="102"/>
      <c r="M6" s="102"/>
      <c r="N6" s="102"/>
      <c r="O6" s="102"/>
      <c r="P6" s="103"/>
      <c r="Q6" s="23"/>
      <c r="R6" s="99" t="s">
        <v>44</v>
      </c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1"/>
      <c r="AH6" s="134"/>
      <c r="AI6" s="134"/>
      <c r="AJ6" s="134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3"/>
      <c r="R7" s="135" t="str">
        <f>CONCATENATE(AJ9,AJ10,AJ11,AJ12,AJ13,AJ14,AJ15,AJ16,AJ17,AJ18,AJ19,AJ20,AJ21,AJ23,AJ24,AJ25,AJ26,AJ27,AJ28,AJ29,AJ30,AJ31,AJ32,AJ33)</f>
        <v/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7"/>
      <c r="AH7" s="134"/>
      <c r="AI7" s="134"/>
      <c r="AJ7" s="134"/>
    </row>
    <row r="8" spans="2:36" ht="21" customHeight="1" x14ac:dyDescent="0.2">
      <c r="B8" s="1"/>
      <c r="C8" s="110" t="s">
        <v>21</v>
      </c>
      <c r="D8" s="111"/>
      <c r="E8" s="111"/>
      <c r="F8" s="26" t="s">
        <v>16</v>
      </c>
      <c r="G8" s="3"/>
      <c r="H8" s="87" t="s">
        <v>9</v>
      </c>
      <c r="I8" s="88"/>
      <c r="J8" s="88"/>
      <c r="K8" s="88"/>
      <c r="L8" s="88"/>
      <c r="M8" s="88"/>
      <c r="N8" s="88"/>
      <c r="O8" s="88"/>
      <c r="P8" s="89"/>
      <c r="Q8" s="24"/>
      <c r="R8" s="135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7"/>
    </row>
    <row r="9" spans="2:36" ht="20.100000000000001" customHeight="1" x14ac:dyDescent="0.2">
      <c r="B9" s="1"/>
      <c r="C9" s="36">
        <v>1</v>
      </c>
      <c r="D9" s="116"/>
      <c r="E9" s="116"/>
      <c r="F9" s="37"/>
      <c r="G9" s="3"/>
      <c r="H9" s="83" t="s">
        <v>36</v>
      </c>
      <c r="I9" s="84"/>
      <c r="J9" s="84"/>
      <c r="K9" s="84"/>
      <c r="L9" s="84"/>
      <c r="M9" s="84"/>
      <c r="N9" s="84"/>
      <c r="O9" s="85">
        <f>COUNTIF(AF38:AF72,"GEÇMEZ")</f>
        <v>0</v>
      </c>
      <c r="P9" s="86"/>
      <c r="Q9" s="24"/>
      <c r="R9" s="135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7"/>
      <c r="AH9" s="12" t="str">
        <f t="shared" ref="AH9:AH33" si="0">IF(D9=0,"",D9)</f>
        <v/>
      </c>
      <c r="AI9" s="13" t="str">
        <f>F73</f>
        <v xml:space="preserve"> </v>
      </c>
      <c r="AJ9" s="11" t="str">
        <f>IF(AI9&lt;50,"    * "&amp;AH9,"")</f>
        <v/>
      </c>
    </row>
    <row r="10" spans="2:36" ht="20.100000000000001" customHeight="1" x14ac:dyDescent="0.2">
      <c r="B10" s="1"/>
      <c r="C10" s="36">
        <v>2</v>
      </c>
      <c r="D10" s="116"/>
      <c r="E10" s="116"/>
      <c r="F10" s="37"/>
      <c r="G10" s="3"/>
      <c r="H10" s="83" t="s">
        <v>37</v>
      </c>
      <c r="I10" s="84"/>
      <c r="J10" s="84"/>
      <c r="K10" s="84"/>
      <c r="L10" s="84"/>
      <c r="M10" s="84"/>
      <c r="N10" s="84"/>
      <c r="O10" s="85">
        <f>COUNTIF(AF38:AF72,"GEÇER")</f>
        <v>0</v>
      </c>
      <c r="P10" s="86"/>
      <c r="Q10" s="24"/>
      <c r="R10" s="135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7"/>
      <c r="AH10" s="12" t="str">
        <f t="shared" si="0"/>
        <v/>
      </c>
      <c r="AI10" s="13" t="str">
        <f>G73</f>
        <v xml:space="preserve"> </v>
      </c>
      <c r="AJ10" s="11" t="str">
        <f t="shared" ref="AJ10:AJ27" si="1">IF(AI10&lt;50,"    * "&amp;AH10,"")</f>
        <v/>
      </c>
    </row>
    <row r="11" spans="2:36" ht="20.100000000000001" customHeight="1" x14ac:dyDescent="0.2">
      <c r="B11" s="1"/>
      <c r="C11" s="36">
        <v>3</v>
      </c>
      <c r="D11" s="116"/>
      <c r="E11" s="116"/>
      <c r="F11" s="37"/>
      <c r="G11" s="3"/>
      <c r="H11" s="83" t="s">
        <v>38</v>
      </c>
      <c r="I11" s="84"/>
      <c r="J11" s="84"/>
      <c r="K11" s="84"/>
      <c r="L11" s="84"/>
      <c r="M11" s="84"/>
      <c r="N11" s="84"/>
      <c r="O11" s="85">
        <f>COUNTIF(AF38:AF72,"ORTA")</f>
        <v>0</v>
      </c>
      <c r="P11" s="86"/>
      <c r="Q11" s="24"/>
      <c r="R11" s="138" t="s">
        <v>57</v>
      </c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40"/>
      <c r="AH11" s="12" t="str">
        <f t="shared" si="0"/>
        <v/>
      </c>
      <c r="AI11" s="13" t="str">
        <f>H73</f>
        <v xml:space="preserve"> </v>
      </c>
      <c r="AJ11" s="11" t="str">
        <f t="shared" si="1"/>
        <v/>
      </c>
    </row>
    <row r="12" spans="2:36" ht="20.100000000000001" customHeight="1" x14ac:dyDescent="0.2">
      <c r="B12" s="1"/>
      <c r="C12" s="36">
        <v>4</v>
      </c>
      <c r="D12" s="116"/>
      <c r="E12" s="116"/>
      <c r="F12" s="37"/>
      <c r="G12" s="3"/>
      <c r="H12" s="83" t="s">
        <v>39</v>
      </c>
      <c r="I12" s="84"/>
      <c r="J12" s="84"/>
      <c r="K12" s="84"/>
      <c r="L12" s="84"/>
      <c r="M12" s="84"/>
      <c r="N12" s="84"/>
      <c r="O12" s="85">
        <f>COUNTIF(AF38:AF72,"İYİ")</f>
        <v>0</v>
      </c>
      <c r="P12" s="86"/>
      <c r="Q12" s="24"/>
      <c r="R12" s="138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40"/>
      <c r="AH12" s="12" t="str">
        <f t="shared" si="0"/>
        <v/>
      </c>
      <c r="AI12" s="13" t="str">
        <f>I73</f>
        <v xml:space="preserve"> </v>
      </c>
      <c r="AJ12" s="11" t="str">
        <f t="shared" si="1"/>
        <v/>
      </c>
    </row>
    <row r="13" spans="2:36" ht="20.100000000000001" customHeight="1" x14ac:dyDescent="0.2">
      <c r="B13" s="1"/>
      <c r="C13" s="36">
        <v>5</v>
      </c>
      <c r="D13" s="116"/>
      <c r="E13" s="116"/>
      <c r="F13" s="37"/>
      <c r="G13" s="3"/>
      <c r="H13" s="83" t="s">
        <v>40</v>
      </c>
      <c r="I13" s="84"/>
      <c r="J13" s="84"/>
      <c r="K13" s="84"/>
      <c r="L13" s="84"/>
      <c r="M13" s="84"/>
      <c r="N13" s="84"/>
      <c r="O13" s="85">
        <f>COUNTIF(AF38:AF72,"PEKİYİ")</f>
        <v>0</v>
      </c>
      <c r="P13" s="86"/>
      <c r="Q13" s="24"/>
      <c r="R13" s="138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40"/>
      <c r="AH13" s="12" t="str">
        <f t="shared" si="0"/>
        <v/>
      </c>
      <c r="AI13" s="13" t="str">
        <f>J73</f>
        <v xml:space="preserve"> </v>
      </c>
      <c r="AJ13" s="11" t="str">
        <f t="shared" si="1"/>
        <v/>
      </c>
    </row>
    <row r="14" spans="2:36" ht="20.100000000000001" customHeight="1" x14ac:dyDescent="0.2">
      <c r="B14" s="1"/>
      <c r="C14" s="36">
        <v>6</v>
      </c>
      <c r="D14" s="116"/>
      <c r="E14" s="116"/>
      <c r="F14" s="37"/>
      <c r="G14" s="3"/>
      <c r="H14" s="131"/>
      <c r="I14" s="132"/>
      <c r="J14" s="132"/>
      <c r="K14" s="132"/>
      <c r="L14" s="132"/>
      <c r="M14" s="132"/>
      <c r="N14" s="132"/>
      <c r="O14" s="132"/>
      <c r="P14" s="133"/>
      <c r="Q14" s="24"/>
      <c r="R14" s="138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40"/>
      <c r="AH14" s="12" t="str">
        <f t="shared" si="0"/>
        <v/>
      </c>
      <c r="AI14" s="13" t="str">
        <f>K73</f>
        <v xml:space="preserve"> </v>
      </c>
      <c r="AJ14" s="11" t="str">
        <f t="shared" si="1"/>
        <v/>
      </c>
    </row>
    <row r="15" spans="2:36" ht="17.25" customHeight="1" x14ac:dyDescent="0.2">
      <c r="B15" s="1"/>
      <c r="C15" s="36">
        <v>7</v>
      </c>
      <c r="D15" s="116"/>
      <c r="E15" s="116"/>
      <c r="F15" s="37"/>
      <c r="G15" s="3"/>
      <c r="H15" s="83" t="s">
        <v>10</v>
      </c>
      <c r="I15" s="84"/>
      <c r="J15" s="84"/>
      <c r="K15" s="84"/>
      <c r="L15" s="84"/>
      <c r="M15" s="84"/>
      <c r="N15" s="84"/>
      <c r="O15" s="112" t="str">
        <f>IF(COUNT(AE38:AE72)=0," ",SUM(AE38:AE72)/COUNT(AE38:AE72))</f>
        <v xml:space="preserve"> </v>
      </c>
      <c r="P15" s="113"/>
      <c r="Q15" s="25"/>
      <c r="R15" s="50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91">
        <f>Liste!H8</f>
        <v>0</v>
      </c>
      <c r="AD15" s="91"/>
      <c r="AE15" s="91"/>
      <c r="AF15" s="92"/>
      <c r="AH15" s="12" t="str">
        <f t="shared" si="0"/>
        <v/>
      </c>
      <c r="AI15" s="13" t="str">
        <f>L73</f>
        <v xml:space="preserve"> </v>
      </c>
      <c r="AJ15" s="11" t="str">
        <f t="shared" si="1"/>
        <v/>
      </c>
    </row>
    <row r="16" spans="2:36" ht="20.100000000000001" customHeight="1" thickBot="1" x14ac:dyDescent="0.25">
      <c r="B16" s="1"/>
      <c r="C16" s="36">
        <v>8</v>
      </c>
      <c r="D16" s="116"/>
      <c r="E16" s="116"/>
      <c r="F16" s="37"/>
      <c r="G16" s="3"/>
      <c r="H16" s="81" t="s">
        <v>43</v>
      </c>
      <c r="I16" s="82"/>
      <c r="J16" s="82"/>
      <c r="K16" s="82"/>
      <c r="L16" s="82"/>
      <c r="M16" s="82"/>
      <c r="N16" s="82"/>
      <c r="O16" s="114" t="e">
        <f>SUM(O10:O13)/SUM(O9:O14)</f>
        <v>#DIV/0!</v>
      </c>
      <c r="P16" s="115"/>
      <c r="Q16" s="24"/>
      <c r="R16" s="52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93">
        <f>Liste!H9</f>
        <v>0</v>
      </c>
      <c r="AD16" s="93"/>
      <c r="AE16" s="93"/>
      <c r="AF16" s="94"/>
      <c r="AH16" s="12" t="str">
        <f t="shared" si="0"/>
        <v/>
      </c>
      <c r="AI16" s="13" t="str">
        <f>M73</f>
        <v xml:space="preserve"> </v>
      </c>
      <c r="AJ16" s="11" t="str">
        <f t="shared" si="1"/>
        <v/>
      </c>
    </row>
    <row r="17" spans="2:36" ht="20.100000000000001" customHeight="1" thickBot="1" x14ac:dyDescent="0.25">
      <c r="B17" s="1"/>
      <c r="C17" s="36">
        <v>9</v>
      </c>
      <c r="D17" s="116"/>
      <c r="E17" s="116"/>
      <c r="F17" s="3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/>
      </c>
      <c r="AI17" s="13" t="str">
        <f>N73</f>
        <v xml:space="preserve"> </v>
      </c>
      <c r="AJ17" s="11" t="str">
        <f t="shared" si="1"/>
        <v/>
      </c>
    </row>
    <row r="18" spans="2:36" ht="20.100000000000001" customHeight="1" x14ac:dyDescent="0.2">
      <c r="B18" s="1"/>
      <c r="C18" s="36">
        <v>10</v>
      </c>
      <c r="D18" s="116"/>
      <c r="E18" s="116"/>
      <c r="F18" s="37"/>
      <c r="G18" s="23"/>
      <c r="H18" s="96" t="s">
        <v>17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/>
      <c r="AH18" s="12" t="str">
        <f t="shared" si="0"/>
        <v/>
      </c>
      <c r="AI18" s="13" t="str">
        <f>O73</f>
        <v xml:space="preserve"> </v>
      </c>
      <c r="AJ18" s="11" t="str">
        <f t="shared" si="1"/>
        <v/>
      </c>
    </row>
    <row r="19" spans="2:36" ht="20.100000000000001" customHeight="1" x14ac:dyDescent="0.2">
      <c r="B19" s="1"/>
      <c r="C19" s="36">
        <v>11</v>
      </c>
      <c r="D19" s="116"/>
      <c r="E19" s="116"/>
      <c r="F19" s="37"/>
      <c r="G19" s="23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  <c r="AH19" s="12" t="str">
        <f t="shared" si="0"/>
        <v/>
      </c>
      <c r="AI19" s="13" t="str">
        <f>P73</f>
        <v xml:space="preserve"> </v>
      </c>
      <c r="AJ19" s="11" t="str">
        <f t="shared" si="1"/>
        <v/>
      </c>
    </row>
    <row r="20" spans="2:36" ht="20.100000000000001" customHeight="1" x14ac:dyDescent="0.2">
      <c r="B20" s="1"/>
      <c r="C20" s="36">
        <v>12</v>
      </c>
      <c r="D20" s="116"/>
      <c r="E20" s="116"/>
      <c r="F20" s="37"/>
      <c r="G20" s="23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  <c r="AH20" s="12" t="str">
        <f t="shared" si="0"/>
        <v/>
      </c>
      <c r="AI20" s="13" t="str">
        <f>Q73</f>
        <v xml:space="preserve"> </v>
      </c>
      <c r="AJ20" s="11" t="str">
        <f t="shared" si="1"/>
        <v/>
      </c>
    </row>
    <row r="21" spans="2:36" ht="20.100000000000001" customHeight="1" x14ac:dyDescent="0.2">
      <c r="B21" s="1"/>
      <c r="C21" s="36">
        <v>13</v>
      </c>
      <c r="D21" s="116"/>
      <c r="E21" s="116"/>
      <c r="F21" s="37"/>
      <c r="G21" s="23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/>
      <c r="AH21" s="12" t="str">
        <f t="shared" si="0"/>
        <v/>
      </c>
      <c r="AI21" s="13" t="str">
        <f>R73</f>
        <v xml:space="preserve"> </v>
      </c>
      <c r="AJ21" s="11" t="str">
        <f t="shared" si="1"/>
        <v/>
      </c>
    </row>
    <row r="22" spans="2:36" ht="20.100000000000001" customHeight="1" x14ac:dyDescent="0.2">
      <c r="B22" s="1"/>
      <c r="C22" s="36">
        <v>14</v>
      </c>
      <c r="D22" s="116"/>
      <c r="E22" s="116"/>
      <c r="F22" s="37"/>
      <c r="G22" s="23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2"/>
      <c r="AH22" s="12" t="str">
        <f t="shared" si="0"/>
        <v/>
      </c>
      <c r="AI22" s="13" t="str">
        <f>S73</f>
        <v xml:space="preserve"> </v>
      </c>
      <c r="AJ22" s="11" t="str">
        <f t="shared" si="1"/>
        <v/>
      </c>
    </row>
    <row r="23" spans="2:36" ht="20.100000000000001" customHeight="1" x14ac:dyDescent="0.2">
      <c r="B23" s="1"/>
      <c r="C23" s="36">
        <v>15</v>
      </c>
      <c r="D23" s="116"/>
      <c r="E23" s="116"/>
      <c r="F23" s="37"/>
      <c r="G23" s="23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2"/>
      <c r="AH23" s="12" t="str">
        <f t="shared" si="0"/>
        <v/>
      </c>
      <c r="AI23" s="13" t="str">
        <f>T73</f>
        <v xml:space="preserve"> </v>
      </c>
      <c r="AJ23" s="11" t="str">
        <f t="shared" si="1"/>
        <v/>
      </c>
    </row>
    <row r="24" spans="2:36" ht="20.100000000000001" customHeight="1" x14ac:dyDescent="0.2">
      <c r="B24" s="1"/>
      <c r="C24" s="36">
        <v>16</v>
      </c>
      <c r="D24" s="116"/>
      <c r="E24" s="116"/>
      <c r="F24" s="37"/>
      <c r="G24" s="23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  <c r="AH24" s="12" t="str">
        <f t="shared" si="0"/>
        <v/>
      </c>
      <c r="AI24" s="13" t="str">
        <f>U73</f>
        <v xml:space="preserve"> </v>
      </c>
      <c r="AJ24" s="11" t="str">
        <f t="shared" si="1"/>
        <v/>
      </c>
    </row>
    <row r="25" spans="2:36" ht="20.100000000000001" customHeight="1" x14ac:dyDescent="0.2">
      <c r="B25" s="1"/>
      <c r="C25" s="36">
        <v>17</v>
      </c>
      <c r="D25" s="116"/>
      <c r="E25" s="116"/>
      <c r="F25" s="37"/>
      <c r="G25" s="23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2"/>
      <c r="AH25" s="12" t="str">
        <f t="shared" si="0"/>
        <v/>
      </c>
      <c r="AI25" s="13" t="str">
        <f>V73</f>
        <v xml:space="preserve"> </v>
      </c>
      <c r="AJ25" s="11" t="str">
        <f t="shared" si="1"/>
        <v/>
      </c>
    </row>
    <row r="26" spans="2:36" ht="20.100000000000001" customHeight="1" x14ac:dyDescent="0.2">
      <c r="B26" s="1"/>
      <c r="C26" s="36">
        <v>18</v>
      </c>
      <c r="D26" s="116"/>
      <c r="E26" s="116"/>
      <c r="F26" s="37"/>
      <c r="G26" s="23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  <c r="AH26" s="12" t="str">
        <f t="shared" si="0"/>
        <v/>
      </c>
      <c r="AI26" s="13" t="str">
        <f>W73</f>
        <v xml:space="preserve"> </v>
      </c>
      <c r="AJ26" s="11" t="str">
        <f t="shared" si="1"/>
        <v/>
      </c>
    </row>
    <row r="27" spans="2:36" ht="20.100000000000001" customHeight="1" x14ac:dyDescent="0.2">
      <c r="B27" s="1"/>
      <c r="C27" s="36">
        <v>19</v>
      </c>
      <c r="D27" s="116"/>
      <c r="E27" s="116"/>
      <c r="F27" s="37"/>
      <c r="G27" s="23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H27" s="12" t="str">
        <f t="shared" si="0"/>
        <v/>
      </c>
      <c r="AI27" s="13" t="str">
        <f>X73</f>
        <v xml:space="preserve"> </v>
      </c>
      <c r="AJ27" s="11" t="str">
        <f t="shared" si="1"/>
        <v/>
      </c>
    </row>
    <row r="28" spans="2:36" ht="20.100000000000001" customHeight="1" x14ac:dyDescent="0.2">
      <c r="B28" s="1"/>
      <c r="C28" s="36">
        <v>20</v>
      </c>
      <c r="D28" s="116"/>
      <c r="E28" s="116"/>
      <c r="F28" s="37"/>
      <c r="G28" s="23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H28" s="12" t="str">
        <f t="shared" si="0"/>
        <v/>
      </c>
      <c r="AI28" s="13" t="str">
        <f>Y73</f>
        <v xml:space="preserve"> </v>
      </c>
      <c r="AJ28" s="11" t="str">
        <f>IF(AI28&lt;50,"    * "&amp;AH28,"")</f>
        <v/>
      </c>
    </row>
    <row r="29" spans="2:36" ht="20.100000000000001" customHeight="1" x14ac:dyDescent="0.2">
      <c r="B29" s="1"/>
      <c r="C29" s="36">
        <v>21</v>
      </c>
      <c r="D29" s="116"/>
      <c r="E29" s="116"/>
      <c r="F29" s="37"/>
      <c r="G29" s="23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 x14ac:dyDescent="0.2">
      <c r="B30" s="1"/>
      <c r="C30" s="36">
        <v>22</v>
      </c>
      <c r="D30" s="116"/>
      <c r="E30" s="116"/>
      <c r="F30" s="37"/>
      <c r="G30" s="23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2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 x14ac:dyDescent="0.2">
      <c r="B31" s="1"/>
      <c r="C31" s="36">
        <v>23</v>
      </c>
      <c r="D31" s="116"/>
      <c r="E31" s="116"/>
      <c r="F31" s="37"/>
      <c r="G31" s="23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 x14ac:dyDescent="0.2">
      <c r="B32" s="1"/>
      <c r="C32" s="36">
        <v>24</v>
      </c>
      <c r="D32" s="116"/>
      <c r="E32" s="116"/>
      <c r="F32" s="37"/>
      <c r="G32" s="23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 x14ac:dyDescent="0.2">
      <c r="B33" s="1"/>
      <c r="C33" s="36">
        <v>25</v>
      </c>
      <c r="D33" s="116"/>
      <c r="E33" s="116"/>
      <c r="F33" s="37"/>
      <c r="G33" s="23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2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 x14ac:dyDescent="0.25">
      <c r="B34" s="1"/>
      <c r="C34" s="117" t="s">
        <v>8</v>
      </c>
      <c r="D34" s="118"/>
      <c r="E34" s="119"/>
      <c r="F34" s="38">
        <f>SUM(F9:F33)</f>
        <v>0</v>
      </c>
      <c r="G34" s="2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  <c r="AH34" s="12"/>
      <c r="AI34" s="13"/>
    </row>
    <row r="35" spans="2:36" ht="27" customHeight="1" thickBot="1" x14ac:dyDescent="0.25">
      <c r="B35" s="1"/>
      <c r="C35" s="3"/>
      <c r="D35" s="3"/>
      <c r="E35" s="3"/>
      <c r="F35" s="3"/>
      <c r="G35" s="3"/>
      <c r="H35" s="2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 x14ac:dyDescent="0.2">
      <c r="B36" s="1"/>
      <c r="C36" s="130" t="s">
        <v>0</v>
      </c>
      <c r="D36" s="109"/>
      <c r="E36" s="109"/>
      <c r="F36" s="109" t="s">
        <v>1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5" t="s">
        <v>6</v>
      </c>
      <c r="AF36" s="107" t="s">
        <v>2</v>
      </c>
      <c r="AH36" s="12"/>
      <c r="AI36" s="13"/>
    </row>
    <row r="37" spans="2:36" ht="24.95" customHeight="1" x14ac:dyDescent="0.2">
      <c r="B37" s="1"/>
      <c r="C37" s="28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06"/>
      <c r="AF37" s="108"/>
      <c r="AH37" s="12"/>
      <c r="AI37" s="13"/>
    </row>
    <row r="38" spans="2:36" ht="15" customHeight="1" x14ac:dyDescent="0.2">
      <c r="B38" s="1"/>
      <c r="C38" s="29">
        <v>1</v>
      </c>
      <c r="D38" s="44" t="str">
        <f>IF(Liste!C5=0," ",Liste!C5)</f>
        <v xml:space="preserve"> </v>
      </c>
      <c r="E38" s="44" t="str">
        <f>IF(Liste!D5=0," ",Liste!D5)</f>
        <v xml:space="preserve"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2" t="str">
        <f t="shared" ref="AE38:AE72" si="3">IF(COUNTBLANK(F38:AD38)=COLUMNS(F38:AD38)," ",IF(SUM(F38:AD38)=0,0,SUM(F38:AD38)))</f>
        <v xml:space="preserve"> </v>
      </c>
      <c r="AF38" s="43" t="str">
        <f t="shared" ref="AF38:AF39" si="4">IF(AE38=" ","GİRMEDİ ",IF(AE38&gt;=85,"PEKİYİ",IF(AE38&gt;=70,"İYİ",IF(AE38&gt;=60,"ORTA",IF(AE38&gt;=50,"GEÇER",IF(AE38&lt;50,"GEÇMEZ",0))))))</f>
        <v xml:space="preserve">GİRMEDİ </v>
      </c>
      <c r="AH38" s="12"/>
      <c r="AI38" s="13"/>
    </row>
    <row r="39" spans="2:36" ht="15" customHeight="1" x14ac:dyDescent="0.2">
      <c r="B39" s="1"/>
      <c r="C39" s="29">
        <v>2</v>
      </c>
      <c r="D39" s="44" t="str">
        <f>IF(Liste!C6=0," ",Liste!C6)</f>
        <v xml:space="preserve"> </v>
      </c>
      <c r="E39" s="44" t="str">
        <f>IF(Liste!D6=0," ",Liste!D6)</f>
        <v xml:space="preserve"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2" t="str">
        <f t="shared" si="3"/>
        <v xml:space="preserve"> </v>
      </c>
      <c r="AF39" s="43" t="str">
        <f t="shared" si="4"/>
        <v xml:space="preserve">GİRMEDİ </v>
      </c>
      <c r="AH39" s="12"/>
      <c r="AI39" s="13"/>
    </row>
    <row r="40" spans="2:36" ht="15" customHeight="1" x14ac:dyDescent="0.2">
      <c r="B40" s="1"/>
      <c r="C40" s="29">
        <v>3</v>
      </c>
      <c r="D40" s="44" t="str">
        <f>IF(Liste!C7=0," ",Liste!C7)</f>
        <v xml:space="preserve"> </v>
      </c>
      <c r="E40" s="44" t="str">
        <f>IF(Liste!D7=0," ",Liste!D7)</f>
        <v xml:space="preserve"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2" t="str">
        <f t="shared" si="3"/>
        <v xml:space="preserve"> </v>
      </c>
      <c r="AF40" s="43" t="str">
        <f>IF(AE40=" ","GİRMEDİ ",IF(AE40&gt;=85,"PEKİYİ",IF(AE40&gt;=70,"İYİ",IF(AE40&gt;=60,"ORTA",IF(AE40&gt;=50,"GEÇER",IF(AE40&lt;50,"GEÇMEZ",0))))))</f>
        <v xml:space="preserve">GİRMEDİ </v>
      </c>
      <c r="AH40" s="12"/>
      <c r="AI40" s="13"/>
    </row>
    <row r="41" spans="2:36" ht="15" customHeight="1" x14ac:dyDescent="0.2">
      <c r="B41" s="1"/>
      <c r="C41" s="29">
        <v>4</v>
      </c>
      <c r="D41" s="44" t="str">
        <f>IF(Liste!C8=0," ",Liste!C8)</f>
        <v xml:space="preserve"> </v>
      </c>
      <c r="E41" s="44" t="str">
        <f>IF(Liste!D8=0," ",Liste!D8)</f>
        <v xml:space="preserve"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2" t="str">
        <f t="shared" si="3"/>
        <v xml:space="preserve"> </v>
      </c>
      <c r="AF41" s="43" t="str">
        <f t="shared" ref="AF41:AF65" si="5">IF(AE41=" ","GİRMEDİ ",IF(AE41&gt;=85,"PEKİYİ",IF(AE41&gt;=70,"İYİ",IF(AE41&gt;=60,"ORTA",IF(AE41&gt;=50,"GEÇER",IF(AE41&lt;50,"GEÇMEZ",0))))))</f>
        <v xml:space="preserve">GİRMEDİ </v>
      </c>
      <c r="AH41" s="12"/>
      <c r="AI41" s="13"/>
    </row>
    <row r="42" spans="2:36" ht="15" customHeight="1" x14ac:dyDescent="0.2">
      <c r="B42" s="1"/>
      <c r="C42" s="29">
        <v>5</v>
      </c>
      <c r="D42" s="44" t="str">
        <f>IF(Liste!C9=0," ",Liste!C9)</f>
        <v xml:space="preserve"> </v>
      </c>
      <c r="E42" s="44" t="str">
        <f>IF(Liste!D9=0," ",Liste!D9)</f>
        <v xml:space="preserve"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2" t="str">
        <f t="shared" si="3"/>
        <v xml:space="preserve"> </v>
      </c>
      <c r="AF42" s="43" t="str">
        <f t="shared" si="5"/>
        <v xml:space="preserve">GİRMEDİ </v>
      </c>
      <c r="AH42" s="14"/>
    </row>
    <row r="43" spans="2:36" ht="15" customHeight="1" x14ac:dyDescent="0.2">
      <c r="B43" s="1"/>
      <c r="C43" s="29">
        <v>6</v>
      </c>
      <c r="D43" s="44" t="str">
        <f>IF(Liste!C10=0," ",Liste!C10)</f>
        <v xml:space="preserve"> </v>
      </c>
      <c r="E43" s="44" t="str">
        <f>IF(Liste!D10=0," ",Liste!D10)</f>
        <v xml:space="preserve"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2" t="str">
        <f t="shared" si="3"/>
        <v xml:space="preserve"> </v>
      </c>
      <c r="AF43" s="43" t="str">
        <f t="shared" si="5"/>
        <v xml:space="preserve">GİRMEDİ </v>
      </c>
      <c r="AH43" s="14"/>
    </row>
    <row r="44" spans="2:36" ht="15" customHeight="1" x14ac:dyDescent="0.2">
      <c r="B44" s="1"/>
      <c r="C44" s="29">
        <v>7</v>
      </c>
      <c r="D44" s="44" t="str">
        <f>IF(Liste!C11=0," ",Liste!C11)</f>
        <v xml:space="preserve"> </v>
      </c>
      <c r="E44" s="44" t="str">
        <f>IF(Liste!D11=0," ",Liste!D11)</f>
        <v xml:space="preserve"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2" t="str">
        <f t="shared" si="3"/>
        <v xml:space="preserve"> </v>
      </c>
      <c r="AF44" s="43" t="str">
        <f t="shared" si="5"/>
        <v xml:space="preserve">GİRMEDİ </v>
      </c>
      <c r="AH44" s="14"/>
    </row>
    <row r="45" spans="2:36" ht="15" customHeight="1" x14ac:dyDescent="0.2">
      <c r="B45" s="1"/>
      <c r="C45" s="29">
        <v>8</v>
      </c>
      <c r="D45" s="44" t="str">
        <f>IF(Liste!C12=0," ",Liste!C12)</f>
        <v xml:space="preserve"> </v>
      </c>
      <c r="E45" s="44" t="str">
        <f>IF(Liste!D12=0," ",Liste!D12)</f>
        <v xml:space="preserve"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2" t="str">
        <f t="shared" si="3"/>
        <v xml:space="preserve"> </v>
      </c>
      <c r="AF45" s="43" t="str">
        <f t="shared" si="5"/>
        <v xml:space="preserve">GİRMEDİ </v>
      </c>
      <c r="AH45" s="14"/>
    </row>
    <row r="46" spans="2:36" ht="15" customHeight="1" x14ac:dyDescent="0.2">
      <c r="B46" s="1"/>
      <c r="C46" s="29">
        <v>9</v>
      </c>
      <c r="D46" s="44" t="str">
        <f>IF(Liste!C13=0," ",Liste!C13)</f>
        <v xml:space="preserve"> </v>
      </c>
      <c r="E46" s="44" t="str">
        <f>IF(Liste!D13=0," ",Liste!D13)</f>
        <v xml:space="preserve"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2" t="str">
        <f t="shared" si="3"/>
        <v xml:space="preserve"> </v>
      </c>
      <c r="AF46" s="43" t="str">
        <f t="shared" si="5"/>
        <v xml:space="preserve">GİRMEDİ </v>
      </c>
      <c r="AH46" s="14"/>
    </row>
    <row r="47" spans="2:36" ht="15" customHeight="1" x14ac:dyDescent="0.2">
      <c r="B47" s="1"/>
      <c r="C47" s="29">
        <v>10</v>
      </c>
      <c r="D47" s="44" t="str">
        <f>IF(Liste!C14=0," ",Liste!C14)</f>
        <v xml:space="preserve"> </v>
      </c>
      <c r="E47" s="44" t="str">
        <f>IF(Liste!D14=0," ",Liste!D14)</f>
        <v xml:space="preserve"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2" t="str">
        <f t="shared" si="3"/>
        <v xml:space="preserve"> </v>
      </c>
      <c r="AF47" s="43" t="str">
        <f t="shared" si="5"/>
        <v xml:space="preserve">GİRMEDİ </v>
      </c>
      <c r="AH47" s="14"/>
    </row>
    <row r="48" spans="2:36" ht="15" customHeight="1" x14ac:dyDescent="0.2">
      <c r="B48" s="1"/>
      <c r="C48" s="29">
        <v>11</v>
      </c>
      <c r="D48" s="44" t="str">
        <f>IF(Liste!C15=0," ",Liste!C15)</f>
        <v xml:space="preserve"> </v>
      </c>
      <c r="E48" s="44" t="str">
        <f>IF(Liste!D15=0," ",Liste!D15)</f>
        <v xml:space="preserve"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2" t="str">
        <f t="shared" si="3"/>
        <v xml:space="preserve"> </v>
      </c>
      <c r="AF48" s="43" t="str">
        <f t="shared" si="5"/>
        <v xml:space="preserve">GİRMEDİ </v>
      </c>
      <c r="AH48" s="14"/>
    </row>
    <row r="49" spans="2:34" ht="15" customHeight="1" x14ac:dyDescent="0.2">
      <c r="B49" s="1"/>
      <c r="C49" s="29">
        <v>12</v>
      </c>
      <c r="D49" s="44" t="str">
        <f>IF(Liste!C16=0," ",Liste!C16)</f>
        <v xml:space="preserve"> </v>
      </c>
      <c r="E49" s="44" t="str">
        <f>IF(Liste!D16=0," ",Liste!D16)</f>
        <v xml:space="preserve"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2" t="str">
        <f t="shared" si="3"/>
        <v xml:space="preserve"> </v>
      </c>
      <c r="AF49" s="43" t="str">
        <f t="shared" si="5"/>
        <v xml:space="preserve">GİRMEDİ </v>
      </c>
      <c r="AH49" s="14"/>
    </row>
    <row r="50" spans="2:34" ht="15" customHeight="1" x14ac:dyDescent="0.2">
      <c r="B50" s="1"/>
      <c r="C50" s="29">
        <v>13</v>
      </c>
      <c r="D50" s="44" t="str">
        <f>IF(Liste!C17=0," ",Liste!C17)</f>
        <v xml:space="preserve"> </v>
      </c>
      <c r="E50" s="44" t="str">
        <f>IF(Liste!D17=0," ",Liste!D17)</f>
        <v xml:space="preserve"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2" t="str">
        <f t="shared" si="3"/>
        <v xml:space="preserve"> </v>
      </c>
      <c r="AF50" s="43" t="str">
        <f t="shared" si="5"/>
        <v xml:space="preserve">GİRMEDİ </v>
      </c>
      <c r="AH50" s="14"/>
    </row>
    <row r="51" spans="2:34" ht="15" customHeight="1" x14ac:dyDescent="0.2">
      <c r="B51" s="1"/>
      <c r="C51" s="29">
        <v>14</v>
      </c>
      <c r="D51" s="44" t="str">
        <f>IF(Liste!C18=0," ",Liste!C18)</f>
        <v xml:space="preserve"> </v>
      </c>
      <c r="E51" s="44" t="str">
        <f>IF(Liste!D18=0," ",Liste!D18)</f>
        <v xml:space="preserve"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2" t="str">
        <f t="shared" si="3"/>
        <v xml:space="preserve"> </v>
      </c>
      <c r="AF51" s="43" t="str">
        <f t="shared" si="5"/>
        <v xml:space="preserve">GİRMEDİ </v>
      </c>
      <c r="AH51" s="14"/>
    </row>
    <row r="52" spans="2:34" ht="15" customHeight="1" x14ac:dyDescent="0.2">
      <c r="B52" s="1"/>
      <c r="C52" s="29">
        <v>15</v>
      </c>
      <c r="D52" s="44" t="str">
        <f>IF(Liste!C19=0," ",Liste!C19)</f>
        <v xml:space="preserve"> </v>
      </c>
      <c r="E52" s="44" t="str">
        <f>IF(Liste!D19=0," ",Liste!D19)</f>
        <v xml:space="preserve"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2" t="str">
        <f t="shared" si="3"/>
        <v xml:space="preserve"> </v>
      </c>
      <c r="AF52" s="43" t="str">
        <f t="shared" si="5"/>
        <v xml:space="preserve">GİRMEDİ </v>
      </c>
      <c r="AH52" s="14"/>
    </row>
    <row r="53" spans="2:34" ht="15" customHeight="1" x14ac:dyDescent="0.2">
      <c r="B53" s="1"/>
      <c r="C53" s="29">
        <v>16</v>
      </c>
      <c r="D53" s="44" t="str">
        <f>IF(Liste!C20=0," ",Liste!C20)</f>
        <v xml:space="preserve"> </v>
      </c>
      <c r="E53" s="44" t="str">
        <f>IF(Liste!D20=0," ",Liste!D20)</f>
        <v xml:space="preserve"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2" t="str">
        <f>IF(COUNTBLANK(F53:AD53)=COLUMNS(F53:AD53)," ",IF(SUM(F53:AD53)=0,0,SUM(F53:AD53)))</f>
        <v xml:space="preserve"> </v>
      </c>
      <c r="AF53" s="43" t="str">
        <f t="shared" si="5"/>
        <v xml:space="preserve">GİRMEDİ </v>
      </c>
      <c r="AH53" s="14"/>
    </row>
    <row r="54" spans="2:34" ht="15" customHeight="1" x14ac:dyDescent="0.2">
      <c r="B54" s="1"/>
      <c r="C54" s="29">
        <v>17</v>
      </c>
      <c r="D54" s="44" t="str">
        <f>IF(Liste!C21=0," ",Liste!C21)</f>
        <v xml:space="preserve"> </v>
      </c>
      <c r="E54" s="44" t="str">
        <f>IF(Liste!D21=0," ",Liste!D21)</f>
        <v xml:space="preserve"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2" t="str">
        <f t="shared" si="3"/>
        <v xml:space="preserve"> </v>
      </c>
      <c r="AF54" s="43" t="str">
        <f t="shared" si="5"/>
        <v xml:space="preserve">GİRMEDİ </v>
      </c>
      <c r="AH54" s="14"/>
    </row>
    <row r="55" spans="2:34" ht="15" customHeight="1" x14ac:dyDescent="0.2">
      <c r="B55" s="1"/>
      <c r="C55" s="29">
        <v>18</v>
      </c>
      <c r="D55" s="44" t="str">
        <f>IF(Liste!C22=0," ",Liste!C22)</f>
        <v xml:space="preserve"> </v>
      </c>
      <c r="E55" s="44" t="str">
        <f>IF(Liste!D22=0," ",Liste!D22)</f>
        <v xml:space="preserve"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2" t="str">
        <f t="shared" si="3"/>
        <v xml:space="preserve"> </v>
      </c>
      <c r="AF55" s="43" t="str">
        <f t="shared" si="5"/>
        <v xml:space="preserve">GİRMEDİ </v>
      </c>
      <c r="AH55" s="14"/>
    </row>
    <row r="56" spans="2:34" ht="15" customHeight="1" x14ac:dyDescent="0.2">
      <c r="B56" s="1"/>
      <c r="C56" s="29">
        <v>19</v>
      </c>
      <c r="D56" s="44" t="str">
        <f>IF(Liste!C23=0," ",Liste!C23)</f>
        <v xml:space="preserve"> </v>
      </c>
      <c r="E56" s="44" t="str">
        <f>IF(Liste!D23=0," ",Liste!D23)</f>
        <v xml:space="preserve"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2" t="str">
        <f t="shared" si="3"/>
        <v xml:space="preserve"> </v>
      </c>
      <c r="AF56" s="43" t="str">
        <f t="shared" si="5"/>
        <v xml:space="preserve">GİRMEDİ </v>
      </c>
      <c r="AH56" s="14"/>
    </row>
    <row r="57" spans="2:34" ht="15" customHeight="1" x14ac:dyDescent="0.2">
      <c r="B57" s="1"/>
      <c r="C57" s="29">
        <v>20</v>
      </c>
      <c r="D57" s="44" t="str">
        <f>IF(Liste!C24=0," ",Liste!C24)</f>
        <v xml:space="preserve"> </v>
      </c>
      <c r="E57" s="44" t="str">
        <f>IF(Liste!D24=0," ",Liste!D24)</f>
        <v xml:space="preserve"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2" t="str">
        <f t="shared" si="3"/>
        <v xml:space="preserve"> </v>
      </c>
      <c r="AF57" s="43" t="str">
        <f t="shared" si="5"/>
        <v xml:space="preserve">GİRMEDİ </v>
      </c>
      <c r="AH57" s="14"/>
    </row>
    <row r="58" spans="2:34" ht="15" customHeight="1" x14ac:dyDescent="0.2">
      <c r="B58" s="1"/>
      <c r="C58" s="29">
        <v>21</v>
      </c>
      <c r="D58" s="44" t="str">
        <f>IF(Liste!C25=0," ",Liste!C25)</f>
        <v xml:space="preserve"> </v>
      </c>
      <c r="E58" s="44" t="str">
        <f>IF(Liste!D25=0," ",Liste!D25)</f>
        <v xml:space="preserve"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2" t="str">
        <f t="shared" si="3"/>
        <v xml:space="preserve"> </v>
      </c>
      <c r="AF58" s="43" t="str">
        <f t="shared" si="5"/>
        <v xml:space="preserve">GİRMEDİ </v>
      </c>
      <c r="AH58" s="14"/>
    </row>
    <row r="59" spans="2:34" ht="15" customHeight="1" x14ac:dyDescent="0.2">
      <c r="B59" s="1"/>
      <c r="C59" s="29">
        <v>22</v>
      </c>
      <c r="D59" s="44" t="str">
        <f>IF(Liste!C26=0," ",Liste!C26)</f>
        <v xml:space="preserve"> </v>
      </c>
      <c r="E59" s="44" t="str">
        <f>IF(Liste!D26=0," ",Liste!D26)</f>
        <v xml:space="preserve"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2" t="str">
        <f>IF(COUNTBLANK(F59:AD59)=COLUMNS(F59:AD59)," ",IF(SUM(F59:AD59)=0,0,SUM(F59:AD59)))</f>
        <v xml:space="preserve"> </v>
      </c>
      <c r="AF59" s="43" t="str">
        <f t="shared" si="5"/>
        <v xml:space="preserve">GİRMEDİ </v>
      </c>
      <c r="AH59" s="14"/>
    </row>
    <row r="60" spans="2:34" ht="15" customHeight="1" x14ac:dyDescent="0.2">
      <c r="B60" s="1"/>
      <c r="C60" s="29">
        <v>23</v>
      </c>
      <c r="D60" s="44" t="str">
        <f>IF(Liste!C27=0," ",Liste!C27)</f>
        <v xml:space="preserve"> </v>
      </c>
      <c r="E60" s="44" t="str">
        <f>IF(Liste!D27=0," ",Liste!D27)</f>
        <v xml:space="preserve"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2" t="str">
        <f t="shared" si="3"/>
        <v xml:space="preserve"> </v>
      </c>
      <c r="AF60" s="43" t="str">
        <f t="shared" si="5"/>
        <v xml:space="preserve">GİRMEDİ </v>
      </c>
      <c r="AH60" s="14"/>
    </row>
    <row r="61" spans="2:34" ht="15" customHeight="1" x14ac:dyDescent="0.2">
      <c r="B61" s="1"/>
      <c r="C61" s="29">
        <v>24</v>
      </c>
      <c r="D61" s="44" t="str">
        <f>IF(Liste!C28=0," ",Liste!C28)</f>
        <v xml:space="preserve"> </v>
      </c>
      <c r="E61" s="44" t="str">
        <f>IF(Liste!D28=0," ",Liste!D28)</f>
        <v xml:space="preserve"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2" t="str">
        <f t="shared" si="3"/>
        <v xml:space="preserve"> </v>
      </c>
      <c r="AF61" s="43" t="str">
        <f t="shared" si="5"/>
        <v xml:space="preserve">GİRMEDİ </v>
      </c>
      <c r="AH61" s="14"/>
    </row>
    <row r="62" spans="2:34" ht="15" customHeight="1" x14ac:dyDescent="0.2">
      <c r="B62" s="1"/>
      <c r="C62" s="29">
        <v>25</v>
      </c>
      <c r="D62" s="44" t="str">
        <f>IF(Liste!C29=0," ",Liste!C29)</f>
        <v xml:space="preserve"> </v>
      </c>
      <c r="E62" s="44" t="str">
        <f>IF(Liste!D29=0," ",Liste!D29)</f>
        <v xml:space="preserve"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2" t="str">
        <f t="shared" si="3"/>
        <v xml:space="preserve"> </v>
      </c>
      <c r="AF62" s="43" t="str">
        <f t="shared" si="5"/>
        <v xml:space="preserve">GİRMEDİ </v>
      </c>
      <c r="AH62" s="14"/>
    </row>
    <row r="63" spans="2:34" ht="15" customHeight="1" x14ac:dyDescent="0.2">
      <c r="B63" s="1"/>
      <c r="C63" s="29">
        <v>26</v>
      </c>
      <c r="D63" s="44" t="str">
        <f>IF(Liste!C30=0," ",Liste!C30)</f>
        <v xml:space="preserve"> </v>
      </c>
      <c r="E63" s="44" t="str">
        <f>IF(Liste!D30=0," ",Liste!D30)</f>
        <v xml:space="preserve"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2" t="str">
        <f t="shared" si="3"/>
        <v xml:space="preserve"> </v>
      </c>
      <c r="AF63" s="43" t="str">
        <f t="shared" si="5"/>
        <v xml:space="preserve">GİRMEDİ </v>
      </c>
      <c r="AH63" s="14"/>
    </row>
    <row r="64" spans="2:34" ht="15" customHeight="1" x14ac:dyDescent="0.2">
      <c r="B64" s="1"/>
      <c r="C64" s="29">
        <v>27</v>
      </c>
      <c r="D64" s="44" t="str">
        <f>IF(Liste!C31=0," ",Liste!C31)</f>
        <v xml:space="preserve"> </v>
      </c>
      <c r="E64" s="44" t="str">
        <f>IF(Liste!D31=0," ",Liste!D31)</f>
        <v xml:space="preserve"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2" t="str">
        <f t="shared" si="3"/>
        <v xml:space="preserve"> </v>
      </c>
      <c r="AF64" s="43" t="str">
        <f t="shared" si="5"/>
        <v xml:space="preserve">GİRMEDİ </v>
      </c>
    </row>
    <row r="65" spans="2:33" ht="15" customHeight="1" x14ac:dyDescent="0.2">
      <c r="B65" s="1"/>
      <c r="C65" s="29">
        <v>28</v>
      </c>
      <c r="D65" s="44" t="str">
        <f>IF(Liste!C32=0," ",Liste!C32)</f>
        <v xml:space="preserve"> </v>
      </c>
      <c r="E65" s="44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2" t="str">
        <f t="shared" si="3"/>
        <v xml:space="preserve"> </v>
      </c>
      <c r="AF65" s="43" t="str">
        <f t="shared" si="5"/>
        <v xml:space="preserve">GİRMEDİ </v>
      </c>
    </row>
    <row r="66" spans="2:33" ht="15" customHeight="1" x14ac:dyDescent="0.2">
      <c r="B66" s="1"/>
      <c r="C66" s="29">
        <v>29</v>
      </c>
      <c r="D66" s="44" t="str">
        <f>IF(Liste!C33=0," ",Liste!C33)</f>
        <v xml:space="preserve"> </v>
      </c>
      <c r="E66" s="44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2" t="str">
        <f t="shared" si="3"/>
        <v xml:space="preserve"> </v>
      </c>
      <c r="AF66" s="43" t="str">
        <f t="shared" ref="AF66:AF72" si="6">IF(AE66=" "," ",IF(AE66&gt;=85,"PEKİYİ",IF(AE66&gt;=70,"İYİ",IF(AE66&gt;=60,"ORTA",IF(AE66&gt;=50,"GEÇER",IF(AE66&lt;50,"GEÇMEZ",0))))))</f>
        <v xml:space="preserve"> </v>
      </c>
    </row>
    <row r="67" spans="2:33" ht="15" customHeight="1" x14ac:dyDescent="0.2">
      <c r="B67" s="1"/>
      <c r="C67" s="29">
        <v>30</v>
      </c>
      <c r="D67" s="44" t="str">
        <f>IF(Liste!C34=0," ",Liste!C34)</f>
        <v xml:space="preserve"> </v>
      </c>
      <c r="E67" s="44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2" t="str">
        <f t="shared" si="3"/>
        <v xml:space="preserve"> </v>
      </c>
      <c r="AF67" s="43" t="str">
        <f t="shared" si="6"/>
        <v xml:space="preserve"> </v>
      </c>
    </row>
    <row r="68" spans="2:33" ht="15" customHeight="1" x14ac:dyDescent="0.2">
      <c r="B68" s="1"/>
      <c r="C68" s="29">
        <v>31</v>
      </c>
      <c r="D68" s="44" t="str">
        <f>IF(Liste!C35=0," ",Liste!C35)</f>
        <v xml:space="preserve"> </v>
      </c>
      <c r="E68" s="44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2" t="str">
        <f t="shared" si="3"/>
        <v xml:space="preserve"> </v>
      </c>
      <c r="AF68" s="43" t="str">
        <f t="shared" si="6"/>
        <v xml:space="preserve"> </v>
      </c>
    </row>
    <row r="69" spans="2:33" ht="15" customHeight="1" x14ac:dyDescent="0.2">
      <c r="B69" s="1"/>
      <c r="C69" s="29">
        <v>32</v>
      </c>
      <c r="D69" s="44" t="str">
        <f>IF(Liste!C36=0," ",Liste!C36)</f>
        <v xml:space="preserve"> </v>
      </c>
      <c r="E69" s="44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2" t="str">
        <f t="shared" si="3"/>
        <v xml:space="preserve"> </v>
      </c>
      <c r="AF69" s="43" t="str">
        <f t="shared" si="6"/>
        <v xml:space="preserve"> </v>
      </c>
    </row>
    <row r="70" spans="2:33" ht="15" customHeight="1" x14ac:dyDescent="0.2">
      <c r="B70" s="1"/>
      <c r="C70" s="29">
        <v>33</v>
      </c>
      <c r="D70" s="44" t="str">
        <f>IF(Liste!C37=0," ",Liste!C37)</f>
        <v xml:space="preserve"> </v>
      </c>
      <c r="E70" s="44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2" t="str">
        <f t="shared" si="3"/>
        <v xml:space="preserve"> </v>
      </c>
      <c r="AF70" s="43" t="str">
        <f t="shared" si="6"/>
        <v xml:space="preserve"> </v>
      </c>
    </row>
    <row r="71" spans="2:33" ht="15" customHeight="1" x14ac:dyDescent="0.2">
      <c r="B71" s="1"/>
      <c r="C71" s="29">
        <v>34</v>
      </c>
      <c r="D71" s="44" t="str">
        <f>IF(Liste!C38=0," ",Liste!C38)</f>
        <v xml:space="preserve"> </v>
      </c>
      <c r="E71" s="44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2" t="str">
        <f t="shared" si="3"/>
        <v xml:space="preserve"> </v>
      </c>
      <c r="AF71" s="43" t="str">
        <f t="shared" si="6"/>
        <v xml:space="preserve"> </v>
      </c>
    </row>
    <row r="72" spans="2:33" ht="18" customHeight="1" thickBot="1" x14ac:dyDescent="0.25">
      <c r="B72" s="1"/>
      <c r="C72" s="55">
        <v>35</v>
      </c>
      <c r="D72" s="56" t="str">
        <f>IF(Liste!C39=0," ",Liste!C39)</f>
        <v xml:space="preserve"> </v>
      </c>
      <c r="E72" s="56" t="str">
        <f>IF(Liste!D39=0," ",Liste!D39)</f>
        <v xml:space="preserve"> 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8" t="str">
        <f t="shared" si="3"/>
        <v xml:space="preserve"> </v>
      </c>
      <c r="AF72" s="59" t="str">
        <f t="shared" si="6"/>
        <v xml:space="preserve"> </v>
      </c>
    </row>
    <row r="73" spans="2:33" ht="24.95" customHeight="1" thickBot="1" x14ac:dyDescent="0.25">
      <c r="B73" s="1"/>
      <c r="C73" s="128" t="s">
        <v>7</v>
      </c>
      <c r="D73" s="129"/>
      <c r="E73" s="129"/>
      <c r="F73" s="54" t="str">
        <f>IF(F9=0," ",((SUM(F38:F72)/COUNT(F38:F72))*100)/F9)</f>
        <v xml:space="preserve"> </v>
      </c>
      <c r="G73" s="54" t="str">
        <f>IF(F10=0," ",((SUM(G38:G72)/COUNT(G38:G72))*100)/F10)</f>
        <v xml:space="preserve"> </v>
      </c>
      <c r="H73" s="54" t="str">
        <f>IF(F11=0," ",((SUM(H38:H72)/COUNT(H38:H72))*100)/F11)</f>
        <v xml:space="preserve"> </v>
      </c>
      <c r="I73" s="54" t="str">
        <f>IF(F12=0," ",((SUM(I38:I72)/COUNT(I38:I72))*100)/F12)</f>
        <v xml:space="preserve"> </v>
      </c>
      <c r="J73" s="54" t="str">
        <f>IF(F13=0," ",((SUM(J38:J72)/COUNT(J38:J72))*100)/F13)</f>
        <v xml:space="preserve"> </v>
      </c>
      <c r="K73" s="54" t="str">
        <f>IF(F14=0," ",((SUM(K38:K72)/COUNT(K38:K72))*100)/F14)</f>
        <v xml:space="preserve"> </v>
      </c>
      <c r="L73" s="54" t="str">
        <f>IF(F15=0," ",((SUM(L38:L72)/COUNT(L38:L72))*100)/F15)</f>
        <v xml:space="preserve"> </v>
      </c>
      <c r="M73" s="54" t="str">
        <f>IF(F16=0," ",((SUM(M38:M72)/COUNT(M38:M72))*100)/F16)</f>
        <v xml:space="preserve"> </v>
      </c>
      <c r="N73" s="54" t="str">
        <f>IF(F17=0," ",((SUM(N38:N72)/COUNT(N38:N72))*100)/F17)</f>
        <v xml:space="preserve"> </v>
      </c>
      <c r="O73" s="54" t="str">
        <f>IF(F18=0," ",((SUM(O38:O72)/COUNT(O38:O72))*100)/F18)</f>
        <v xml:space="preserve"> </v>
      </c>
      <c r="P73" s="54" t="str">
        <f>IF(F19=0," ",((SUM(P38:P72)/COUNT(P38:P72))*100)/F19)</f>
        <v xml:space="preserve"> </v>
      </c>
      <c r="Q73" s="54" t="str">
        <f>IF(F20=0," ",((SUM(Q38:Q72)/COUNT(Q38:Q72))*100)/F20)</f>
        <v xml:space="preserve"> </v>
      </c>
      <c r="R73" s="54" t="str">
        <f>IF(F21=0," ",((SUM(R38:R72)/COUNT(R38:R72))*100)/F21)</f>
        <v xml:space="preserve"> </v>
      </c>
      <c r="S73" s="54" t="str">
        <f>IF(F22=0," ",((SUM(S38:S72)/COUNT(S38:S72))*100)/F22)</f>
        <v xml:space="preserve"> </v>
      </c>
      <c r="T73" s="54" t="str">
        <f>IF(F23=0," ",((SUM(T38:T72)/COUNT(T38:T72))*100)/F23)</f>
        <v xml:space="preserve"> </v>
      </c>
      <c r="U73" s="54" t="str">
        <f>IF(F24=0," ",((SUM(U38:U72)/COUNT(U38:U72))*100)/F24)</f>
        <v xml:space="preserve"> </v>
      </c>
      <c r="V73" s="54" t="str">
        <f>IF(F25=0," ",((SUM(V38:V72)/COUNT(V38:V72))*100)/F25)</f>
        <v xml:space="preserve"> </v>
      </c>
      <c r="W73" s="54" t="str">
        <f>IF(F26=0," ",((SUM(W38:W72)/COUNT(W38:W72))*100)/F26)</f>
        <v xml:space="preserve"> </v>
      </c>
      <c r="X73" s="54" t="str">
        <f>IF(F27=0," ",((SUM(X38:X72)/COUNT(X38:X72))*100)/F27)</f>
        <v xml:space="preserve"> </v>
      </c>
      <c r="Y73" s="54" t="str">
        <f>IF(F28=0," ",((SUM(Y38:Y72)/COUNT(Y38:Y72))*100)/F28)</f>
        <v xml:space="preserve"> </v>
      </c>
      <c r="Z73" s="54" t="str">
        <f>IF(F29=0," ",((SUM(Z38:Z72)/COUNT(Z38:Z72))*100)/F29)</f>
        <v xml:space="preserve"> </v>
      </c>
      <c r="AA73" s="54" t="str">
        <f>IF(F30=0," ",((SUM(AA38:AA72)/COUNT(AA38:AA72))*100)/F30)</f>
        <v xml:space="preserve"> </v>
      </c>
      <c r="AB73" s="54" t="str">
        <f>IF(F31=0," ",((SUM(AB38:AB72)/COUNT(AB38:AB72))*100)/F31)</f>
        <v xml:space="preserve"> </v>
      </c>
      <c r="AC73" s="54" t="str">
        <f>IF(F32=0," ",((SUM(AC38:AC72)/COUNT(AC38:AC72))*100)/F32)</f>
        <v xml:space="preserve"> </v>
      </c>
      <c r="AD73" s="54" t="str">
        <f>IF(F33=0," ",((SUM(AD38:AD72)/COUNT(AD38:AD72))*100)/F33)</f>
        <v xml:space="preserve"> </v>
      </c>
      <c r="AE73" s="27"/>
      <c r="AF73" s="27"/>
    </row>
    <row r="74" spans="2:3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 x14ac:dyDescent="0.2">
      <c r="Y76" s="39"/>
      <c r="Z76" s="39"/>
      <c r="AA76" s="39"/>
      <c r="AB76" s="104">
        <f ca="1">TODAY()</f>
        <v>42729</v>
      </c>
      <c r="AC76" s="104"/>
      <c r="AD76" s="104"/>
      <c r="AE76" s="104"/>
      <c r="AF76" s="104"/>
      <c r="AG76" s="39"/>
    </row>
    <row r="77" spans="2:33" x14ac:dyDescent="0.2">
      <c r="Y77" s="41"/>
      <c r="Z77" s="41"/>
      <c r="AA77" s="41"/>
      <c r="AB77" s="95" t="s">
        <v>56</v>
      </c>
      <c r="AC77" s="95"/>
      <c r="AD77" s="95"/>
      <c r="AE77" s="95"/>
      <c r="AF77" s="95"/>
      <c r="AG77" s="41"/>
    </row>
    <row r="78" spans="2:33" x14ac:dyDescent="0.2">
      <c r="Y78" s="40"/>
      <c r="Z78" s="40"/>
      <c r="AA78" s="40"/>
      <c r="AB78" s="90" t="s">
        <v>42</v>
      </c>
      <c r="AC78" s="90"/>
      <c r="AD78" s="90"/>
      <c r="AE78" s="90"/>
      <c r="AF78" s="90"/>
      <c r="AG78" s="40"/>
    </row>
  </sheetData>
  <sheetProtection selectLockedCells="1"/>
  <mergeCells count="80">
    <mergeCell ref="AH5:AJ7"/>
    <mergeCell ref="R7:AF10"/>
    <mergeCell ref="R11:AF14"/>
    <mergeCell ref="AH2:AJ2"/>
    <mergeCell ref="AH3:AJ3"/>
    <mergeCell ref="C2:AF2"/>
    <mergeCell ref="G4:J4"/>
    <mergeCell ref="G5:J5"/>
    <mergeCell ref="D9:E9"/>
    <mergeCell ref="C6:D6"/>
    <mergeCell ref="G6:J6"/>
    <mergeCell ref="G3:J3"/>
    <mergeCell ref="C3:D3"/>
    <mergeCell ref="R3:AF4"/>
    <mergeCell ref="E3:F3"/>
    <mergeCell ref="AD5:AE5"/>
    <mergeCell ref="D17:E17"/>
    <mergeCell ref="H11:N11"/>
    <mergeCell ref="H10:N10"/>
    <mergeCell ref="O12:P12"/>
    <mergeCell ref="H12:N12"/>
    <mergeCell ref="H13:N13"/>
    <mergeCell ref="O13:P13"/>
    <mergeCell ref="H14:P14"/>
    <mergeCell ref="D12:E12"/>
    <mergeCell ref="D10:E10"/>
    <mergeCell ref="D11:E11"/>
    <mergeCell ref="H15:N15"/>
    <mergeCell ref="D15:E15"/>
    <mergeCell ref="D16:E16"/>
    <mergeCell ref="D13:E13"/>
    <mergeCell ref="D14:E14"/>
    <mergeCell ref="D18:E18"/>
    <mergeCell ref="D31:E31"/>
    <mergeCell ref="D32:E32"/>
    <mergeCell ref="D33:E33"/>
    <mergeCell ref="C73:E73"/>
    <mergeCell ref="C36:E36"/>
    <mergeCell ref="D22:E22"/>
    <mergeCell ref="D23:E23"/>
    <mergeCell ref="D28:E28"/>
    <mergeCell ref="D25:E25"/>
    <mergeCell ref="D27:E27"/>
    <mergeCell ref="D24:E24"/>
    <mergeCell ref="D26:E26"/>
    <mergeCell ref="D29:E29"/>
    <mergeCell ref="D30:E30"/>
    <mergeCell ref="R5:AC5"/>
    <mergeCell ref="C4:D4"/>
    <mergeCell ref="E4:F4"/>
    <mergeCell ref="K3:P3"/>
    <mergeCell ref="K4:P4"/>
    <mergeCell ref="K5:P5"/>
    <mergeCell ref="C5:D5"/>
    <mergeCell ref="E5:F5"/>
    <mergeCell ref="R6:AF6"/>
    <mergeCell ref="O10:P10"/>
    <mergeCell ref="O11:P11"/>
    <mergeCell ref="K6:P6"/>
    <mergeCell ref="AB76:AF76"/>
    <mergeCell ref="AE36:AE37"/>
    <mergeCell ref="AF36:AF37"/>
    <mergeCell ref="F36:AD36"/>
    <mergeCell ref="E6:F6"/>
    <mergeCell ref="C8:E8"/>
    <mergeCell ref="O15:P15"/>
    <mergeCell ref="O16:P16"/>
    <mergeCell ref="D21:E21"/>
    <mergeCell ref="D19:E19"/>
    <mergeCell ref="D20:E20"/>
    <mergeCell ref="C34:E34"/>
    <mergeCell ref="H16:N16"/>
    <mergeCell ref="H9:N9"/>
    <mergeCell ref="O9:P9"/>
    <mergeCell ref="H8:P8"/>
    <mergeCell ref="AB78:AF78"/>
    <mergeCell ref="AC15:AF15"/>
    <mergeCell ref="AC16:AF16"/>
    <mergeCell ref="AB77:AF77"/>
    <mergeCell ref="H18:AF18"/>
  </mergeCells>
  <phoneticPr fontId="0" type="noConversion"/>
  <conditionalFormatting sqref="F73:O73">
    <cfRule type="cellIs" dxfId="32" priority="8" stopIfTrue="1" operator="lessThan">
      <formula>50</formula>
    </cfRule>
  </conditionalFormatting>
  <conditionalFormatting sqref="F73:AD73">
    <cfRule type="cellIs" dxfId="31" priority="6" stopIfTrue="1" operator="lessThan">
      <formula>50</formula>
    </cfRule>
    <cfRule type="cellIs" dxfId="30" priority="7" stopIfTrue="1" operator="lessThan">
      <formula>50</formula>
    </cfRule>
  </conditionalFormatting>
  <conditionalFormatting sqref="AF38:AF72">
    <cfRule type="cellIs" dxfId="29" priority="2" operator="equal">
      <formula>"GEÇMEZ"</formula>
    </cfRule>
  </conditionalFormatting>
  <conditionalFormatting sqref="AF38:AF66">
    <cfRule type="containsText" dxfId="28" priority="1" operator="containsText" text="GİRMEDİ">
      <formula>NOT(ISERROR(SEARCH("GİRMEDİ",AF38)))</formula>
    </cfRule>
  </conditionalFormatting>
  <hyperlinks>
    <hyperlink ref="AH3" r:id="rId1"/>
  </hyperlinks>
  <printOptions horizontalCentered="1" verticalCentered="1"/>
  <pageMargins left="0" right="0" top="0" bottom="0" header="0" footer="0"/>
  <pageSetup paperSize="9" scale="6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78"/>
  <sheetViews>
    <sheetView topLeftCell="A39" workbookViewId="0">
      <selection activeCell="F39" sqref="F39"/>
    </sheetView>
  </sheetViews>
  <sheetFormatPr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 x14ac:dyDescent="0.2"/>
    <row r="2" spans="2:36" ht="30" customHeight="1" thickBot="1" x14ac:dyDescent="0.25">
      <c r="B2" s="1"/>
      <c r="C2" s="143" t="s">
        <v>22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7"/>
      <c r="AH2" s="141" t="s">
        <v>18</v>
      </c>
      <c r="AI2" s="141"/>
      <c r="AJ2" s="141"/>
    </row>
    <row r="3" spans="2:36" ht="15" customHeight="1" x14ac:dyDescent="0.2">
      <c r="B3" s="22"/>
      <c r="C3" s="149" t="s">
        <v>12</v>
      </c>
      <c r="D3" s="150"/>
      <c r="E3" s="125" t="str">
        <f>Liste!G4&amp;Liste!H4</f>
        <v>:MEHMET ŞAM ÇOK PROGRAMLI LİSESİ</v>
      </c>
      <c r="F3" s="125"/>
      <c r="G3" s="148" t="s">
        <v>15</v>
      </c>
      <c r="H3" s="148"/>
      <c r="I3" s="148"/>
      <c r="J3" s="148"/>
      <c r="K3" s="125" t="str">
        <f>Liste!G6&amp;" "&amp;Liste!H6</f>
        <v xml:space="preserve">: </v>
      </c>
      <c r="L3" s="125"/>
      <c r="M3" s="125"/>
      <c r="N3" s="125"/>
      <c r="O3" s="125"/>
      <c r="P3" s="126"/>
      <c r="Q3" s="23"/>
      <c r="R3" s="151" t="s">
        <v>11</v>
      </c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3"/>
      <c r="AG3" s="7"/>
      <c r="AH3" s="142" t="s">
        <v>26</v>
      </c>
      <c r="AI3" s="141"/>
      <c r="AJ3" s="141"/>
    </row>
    <row r="4" spans="2:36" ht="15" customHeight="1" thickBot="1" x14ac:dyDescent="0.25">
      <c r="B4" s="22"/>
      <c r="C4" s="122" t="s">
        <v>13</v>
      </c>
      <c r="D4" s="123"/>
      <c r="E4" s="124" t="str">
        <f>Liste!G5&amp;Liste!H5</f>
        <v>:2016-2017</v>
      </c>
      <c r="F4" s="124"/>
      <c r="G4" s="144" t="s">
        <v>35</v>
      </c>
      <c r="H4" s="144"/>
      <c r="I4" s="144"/>
      <c r="J4" s="144"/>
      <c r="K4" s="124" t="s">
        <v>45</v>
      </c>
      <c r="L4" s="124"/>
      <c r="M4" s="124"/>
      <c r="N4" s="124"/>
      <c r="O4" s="124"/>
      <c r="P4" s="127"/>
      <c r="Q4" s="3"/>
      <c r="R4" s="154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6"/>
    </row>
    <row r="5" spans="2:36" ht="15" customHeight="1" x14ac:dyDescent="0.2">
      <c r="B5" s="22"/>
      <c r="C5" s="122" t="s">
        <v>14</v>
      </c>
      <c r="D5" s="123"/>
      <c r="E5" s="124" t="s">
        <v>24</v>
      </c>
      <c r="F5" s="124"/>
      <c r="G5" s="144" t="s">
        <v>28</v>
      </c>
      <c r="H5" s="144"/>
      <c r="I5" s="144"/>
      <c r="J5" s="144"/>
      <c r="K5" s="124" t="str">
        <f>Liste!G8&amp;" "&amp;Liste!H7</f>
        <v xml:space="preserve">: </v>
      </c>
      <c r="L5" s="124"/>
      <c r="M5" s="124"/>
      <c r="N5" s="124"/>
      <c r="O5" s="124"/>
      <c r="P5" s="127"/>
      <c r="Q5" s="23"/>
      <c r="R5" s="120" t="s">
        <v>19</v>
      </c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57" t="e">
        <f>O16</f>
        <v>#DIV/0!</v>
      </c>
      <c r="AE5" s="157"/>
      <c r="AF5" s="49" t="s">
        <v>20</v>
      </c>
      <c r="AH5" s="134" t="s">
        <v>34</v>
      </c>
      <c r="AI5" s="134"/>
      <c r="AJ5" s="134"/>
    </row>
    <row r="6" spans="2:36" ht="15" customHeight="1" thickBot="1" x14ac:dyDescent="0.25">
      <c r="B6" s="22"/>
      <c r="C6" s="145" t="s">
        <v>29</v>
      </c>
      <c r="D6" s="146"/>
      <c r="E6" s="102" t="str">
        <f>Liste!G7&amp;Liste!H8</f>
        <v>:</v>
      </c>
      <c r="F6" s="102"/>
      <c r="G6" s="147"/>
      <c r="H6" s="147"/>
      <c r="I6" s="147"/>
      <c r="J6" s="147"/>
      <c r="K6" s="102"/>
      <c r="L6" s="102"/>
      <c r="M6" s="102"/>
      <c r="N6" s="102"/>
      <c r="O6" s="102"/>
      <c r="P6" s="103"/>
      <c r="Q6" s="23"/>
      <c r="R6" s="99" t="s">
        <v>44</v>
      </c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1"/>
      <c r="AH6" s="134"/>
      <c r="AI6" s="134"/>
      <c r="AJ6" s="134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3"/>
      <c r="R7" s="135" t="str">
        <f>CONCATENATE(AJ9,AJ10,AJ11,AJ12,AJ13,AJ14,AJ15,AJ16,AJ17,AJ18,AJ19,AJ20,AJ21,AJ23,AJ24,AJ25,AJ26,AJ27,AJ28,AJ29,AJ30,AJ31,AJ32,AJ33)</f>
        <v/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7"/>
      <c r="AH7" s="134"/>
      <c r="AI7" s="134"/>
      <c r="AJ7" s="134"/>
    </row>
    <row r="8" spans="2:36" ht="21" customHeight="1" x14ac:dyDescent="0.2">
      <c r="B8" s="1"/>
      <c r="C8" s="110" t="s">
        <v>21</v>
      </c>
      <c r="D8" s="111"/>
      <c r="E8" s="111"/>
      <c r="F8" s="26" t="s">
        <v>16</v>
      </c>
      <c r="G8" s="3"/>
      <c r="H8" s="87" t="s">
        <v>9</v>
      </c>
      <c r="I8" s="88"/>
      <c r="J8" s="88"/>
      <c r="K8" s="88"/>
      <c r="L8" s="88"/>
      <c r="M8" s="88"/>
      <c r="N8" s="88"/>
      <c r="O8" s="88"/>
      <c r="P8" s="89"/>
      <c r="Q8" s="24"/>
      <c r="R8" s="135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7"/>
    </row>
    <row r="9" spans="2:36" ht="20.100000000000001" customHeight="1" x14ac:dyDescent="0.2">
      <c r="B9" s="1"/>
      <c r="C9" s="36">
        <v>1</v>
      </c>
      <c r="D9" s="116"/>
      <c r="E9" s="116"/>
      <c r="F9" s="37"/>
      <c r="G9" s="3"/>
      <c r="H9" s="83" t="s">
        <v>36</v>
      </c>
      <c r="I9" s="84"/>
      <c r="J9" s="84"/>
      <c r="K9" s="84"/>
      <c r="L9" s="84"/>
      <c r="M9" s="84"/>
      <c r="N9" s="84"/>
      <c r="O9" s="85">
        <f>COUNTIF(AF38:AF72,"GEÇMEZ")</f>
        <v>0</v>
      </c>
      <c r="P9" s="86"/>
      <c r="Q9" s="24"/>
      <c r="R9" s="135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7"/>
      <c r="AH9" s="12" t="str">
        <f t="shared" ref="AH9:AH33" si="0">IF(D9=0,"",D9)</f>
        <v/>
      </c>
      <c r="AI9" s="13" t="str">
        <f>F73</f>
        <v xml:space="preserve"> </v>
      </c>
      <c r="AJ9" s="11" t="str">
        <f>IF(AI9&lt;50,"    * "&amp;AH9,"")</f>
        <v/>
      </c>
    </row>
    <row r="10" spans="2:36" ht="20.100000000000001" customHeight="1" x14ac:dyDescent="0.2">
      <c r="B10" s="1"/>
      <c r="C10" s="36">
        <v>2</v>
      </c>
      <c r="D10" s="116"/>
      <c r="E10" s="116"/>
      <c r="F10" s="37"/>
      <c r="G10" s="3"/>
      <c r="H10" s="83" t="s">
        <v>37</v>
      </c>
      <c r="I10" s="84"/>
      <c r="J10" s="84"/>
      <c r="K10" s="84"/>
      <c r="L10" s="84"/>
      <c r="M10" s="84"/>
      <c r="N10" s="84"/>
      <c r="O10" s="85">
        <f>COUNTIF(AF38:AF72,"GEÇER")</f>
        <v>0</v>
      </c>
      <c r="P10" s="86"/>
      <c r="Q10" s="24"/>
      <c r="R10" s="135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7"/>
      <c r="AH10" s="12" t="str">
        <f t="shared" si="0"/>
        <v/>
      </c>
      <c r="AI10" s="13" t="str">
        <f>G73</f>
        <v xml:space="preserve"> </v>
      </c>
      <c r="AJ10" s="11" t="str">
        <f t="shared" ref="AJ10:AJ27" si="1">IF(AI10&lt;50,"    * "&amp;AH10,"")</f>
        <v/>
      </c>
    </row>
    <row r="11" spans="2:36" ht="20.100000000000001" customHeight="1" x14ac:dyDescent="0.2">
      <c r="B11" s="1"/>
      <c r="C11" s="36">
        <v>3</v>
      </c>
      <c r="D11" s="116"/>
      <c r="E11" s="116"/>
      <c r="F11" s="37"/>
      <c r="G11" s="3"/>
      <c r="H11" s="83" t="s">
        <v>38</v>
      </c>
      <c r="I11" s="84"/>
      <c r="J11" s="84"/>
      <c r="K11" s="84"/>
      <c r="L11" s="84"/>
      <c r="M11" s="84"/>
      <c r="N11" s="84"/>
      <c r="O11" s="85">
        <f>COUNTIF(AF38:AF72,"ORTA")</f>
        <v>0</v>
      </c>
      <c r="P11" s="86"/>
      <c r="Q11" s="24"/>
      <c r="R11" s="138" t="s">
        <v>23</v>
      </c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40"/>
      <c r="AH11" s="12" t="str">
        <f t="shared" si="0"/>
        <v/>
      </c>
      <c r="AI11" s="13" t="str">
        <f>H73</f>
        <v xml:space="preserve"> </v>
      </c>
      <c r="AJ11" s="11" t="str">
        <f t="shared" si="1"/>
        <v/>
      </c>
    </row>
    <row r="12" spans="2:36" ht="20.100000000000001" customHeight="1" x14ac:dyDescent="0.2">
      <c r="B12" s="1"/>
      <c r="C12" s="36">
        <v>4</v>
      </c>
      <c r="D12" s="116"/>
      <c r="E12" s="116"/>
      <c r="F12" s="37"/>
      <c r="G12" s="3"/>
      <c r="H12" s="83" t="s">
        <v>39</v>
      </c>
      <c r="I12" s="84"/>
      <c r="J12" s="84"/>
      <c r="K12" s="84"/>
      <c r="L12" s="84"/>
      <c r="M12" s="84"/>
      <c r="N12" s="84"/>
      <c r="O12" s="85">
        <f>COUNTIF(AF38:AF72,"İYİ")</f>
        <v>0</v>
      </c>
      <c r="P12" s="86"/>
      <c r="Q12" s="24"/>
      <c r="R12" s="138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40"/>
      <c r="AH12" s="12" t="str">
        <f t="shared" si="0"/>
        <v/>
      </c>
      <c r="AI12" s="13" t="str">
        <f>I73</f>
        <v xml:space="preserve"> </v>
      </c>
      <c r="AJ12" s="11" t="str">
        <f t="shared" si="1"/>
        <v/>
      </c>
    </row>
    <row r="13" spans="2:36" ht="20.100000000000001" customHeight="1" x14ac:dyDescent="0.2">
      <c r="B13" s="1"/>
      <c r="C13" s="36">
        <v>5</v>
      </c>
      <c r="D13" s="116"/>
      <c r="E13" s="116"/>
      <c r="F13" s="37"/>
      <c r="G13" s="3"/>
      <c r="H13" s="83" t="s">
        <v>40</v>
      </c>
      <c r="I13" s="84"/>
      <c r="J13" s="84"/>
      <c r="K13" s="84"/>
      <c r="L13" s="84"/>
      <c r="M13" s="84"/>
      <c r="N13" s="84"/>
      <c r="O13" s="85">
        <f>COUNTIF(AF38:AF72,"PEKİYİ")</f>
        <v>0</v>
      </c>
      <c r="P13" s="86"/>
      <c r="Q13" s="24"/>
      <c r="R13" s="138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40"/>
      <c r="AH13" s="12" t="str">
        <f t="shared" si="0"/>
        <v/>
      </c>
      <c r="AI13" s="13" t="str">
        <f>J73</f>
        <v xml:space="preserve"> </v>
      </c>
      <c r="AJ13" s="11" t="str">
        <f t="shared" si="1"/>
        <v/>
      </c>
    </row>
    <row r="14" spans="2:36" ht="20.100000000000001" customHeight="1" x14ac:dyDescent="0.2">
      <c r="B14" s="1"/>
      <c r="C14" s="36">
        <v>6</v>
      </c>
      <c r="D14" s="116"/>
      <c r="E14" s="116"/>
      <c r="F14" s="37"/>
      <c r="G14" s="3"/>
      <c r="H14" s="131"/>
      <c r="I14" s="132"/>
      <c r="J14" s="132"/>
      <c r="K14" s="132"/>
      <c r="L14" s="132"/>
      <c r="M14" s="132"/>
      <c r="N14" s="132"/>
      <c r="O14" s="132"/>
      <c r="P14" s="133"/>
      <c r="Q14" s="24"/>
      <c r="R14" s="138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40"/>
      <c r="AH14" s="12" t="str">
        <f t="shared" si="0"/>
        <v/>
      </c>
      <c r="AI14" s="13" t="str">
        <f>K73</f>
        <v xml:space="preserve"> </v>
      </c>
      <c r="AJ14" s="11" t="str">
        <f t="shared" si="1"/>
        <v/>
      </c>
    </row>
    <row r="15" spans="2:36" ht="17.25" customHeight="1" x14ac:dyDescent="0.2">
      <c r="B15" s="1"/>
      <c r="C15" s="36">
        <v>7</v>
      </c>
      <c r="D15" s="116"/>
      <c r="E15" s="116"/>
      <c r="F15" s="37"/>
      <c r="G15" s="3"/>
      <c r="H15" s="83" t="s">
        <v>10</v>
      </c>
      <c r="I15" s="84"/>
      <c r="J15" s="84"/>
      <c r="K15" s="84"/>
      <c r="L15" s="84"/>
      <c r="M15" s="84"/>
      <c r="N15" s="84"/>
      <c r="O15" s="112" t="str">
        <f>IF(COUNT(AE38:AE72)=0," ",SUM(AE38:AE72)/COUNT(AE38:AE72))</f>
        <v xml:space="preserve"> </v>
      </c>
      <c r="P15" s="113"/>
      <c r="Q15" s="25"/>
      <c r="R15" s="50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91">
        <f>Liste!H8</f>
        <v>0</v>
      </c>
      <c r="AD15" s="91"/>
      <c r="AE15" s="91"/>
      <c r="AF15" s="92"/>
      <c r="AH15" s="12" t="str">
        <f t="shared" si="0"/>
        <v/>
      </c>
      <c r="AI15" s="13" t="str">
        <f>L73</f>
        <v xml:space="preserve"> </v>
      </c>
      <c r="AJ15" s="11" t="str">
        <f t="shared" si="1"/>
        <v/>
      </c>
    </row>
    <row r="16" spans="2:36" ht="20.100000000000001" customHeight="1" thickBot="1" x14ac:dyDescent="0.25">
      <c r="B16" s="1"/>
      <c r="C16" s="36">
        <v>8</v>
      </c>
      <c r="D16" s="116"/>
      <c r="E16" s="116"/>
      <c r="F16" s="37"/>
      <c r="G16" s="3"/>
      <c r="H16" s="81" t="s">
        <v>43</v>
      </c>
      <c r="I16" s="82"/>
      <c r="J16" s="82"/>
      <c r="K16" s="82"/>
      <c r="L16" s="82"/>
      <c r="M16" s="82"/>
      <c r="N16" s="82"/>
      <c r="O16" s="114" t="e">
        <f>SUM(O10:O13)/SUM(O9:O14)</f>
        <v>#DIV/0!</v>
      </c>
      <c r="P16" s="115"/>
      <c r="Q16" s="24"/>
      <c r="R16" s="52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93">
        <f>Liste!H9</f>
        <v>0</v>
      </c>
      <c r="AD16" s="93"/>
      <c r="AE16" s="93"/>
      <c r="AF16" s="94"/>
      <c r="AH16" s="12" t="str">
        <f t="shared" si="0"/>
        <v/>
      </c>
      <c r="AI16" s="13" t="str">
        <f>M73</f>
        <v xml:space="preserve"> </v>
      </c>
      <c r="AJ16" s="11" t="str">
        <f t="shared" si="1"/>
        <v/>
      </c>
    </row>
    <row r="17" spans="2:36" ht="20.100000000000001" customHeight="1" thickBot="1" x14ac:dyDescent="0.25">
      <c r="B17" s="1"/>
      <c r="C17" s="36">
        <v>9</v>
      </c>
      <c r="D17" s="116"/>
      <c r="E17" s="116"/>
      <c r="F17" s="3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/>
      </c>
      <c r="AI17" s="13" t="str">
        <f>N73</f>
        <v xml:space="preserve"> </v>
      </c>
      <c r="AJ17" s="11" t="str">
        <f t="shared" si="1"/>
        <v/>
      </c>
    </row>
    <row r="18" spans="2:36" ht="20.100000000000001" customHeight="1" x14ac:dyDescent="0.2">
      <c r="B18" s="1"/>
      <c r="C18" s="36">
        <v>10</v>
      </c>
      <c r="D18" s="116"/>
      <c r="E18" s="116"/>
      <c r="F18" s="37"/>
      <c r="G18" s="23"/>
      <c r="H18" s="96" t="s">
        <v>17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/>
      <c r="AH18" s="12" t="str">
        <f t="shared" si="0"/>
        <v/>
      </c>
      <c r="AI18" s="13" t="str">
        <f>O73</f>
        <v xml:space="preserve"> </v>
      </c>
      <c r="AJ18" s="11" t="str">
        <f t="shared" si="1"/>
        <v/>
      </c>
    </row>
    <row r="19" spans="2:36" ht="20.100000000000001" customHeight="1" x14ac:dyDescent="0.2">
      <c r="B19" s="1"/>
      <c r="C19" s="36">
        <v>11</v>
      </c>
      <c r="D19" s="116"/>
      <c r="E19" s="116"/>
      <c r="F19" s="37"/>
      <c r="G19" s="23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  <c r="AH19" s="12" t="str">
        <f t="shared" si="0"/>
        <v/>
      </c>
      <c r="AI19" s="13" t="str">
        <f>P73</f>
        <v xml:space="preserve"> </v>
      </c>
      <c r="AJ19" s="11" t="str">
        <f t="shared" si="1"/>
        <v/>
      </c>
    </row>
    <row r="20" spans="2:36" ht="20.100000000000001" customHeight="1" x14ac:dyDescent="0.2">
      <c r="B20" s="1"/>
      <c r="C20" s="36">
        <v>12</v>
      </c>
      <c r="D20" s="116"/>
      <c r="E20" s="116"/>
      <c r="F20" s="37"/>
      <c r="G20" s="23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  <c r="AH20" s="12" t="str">
        <f t="shared" si="0"/>
        <v/>
      </c>
      <c r="AI20" s="13" t="str">
        <f>Q73</f>
        <v xml:space="preserve"> </v>
      </c>
      <c r="AJ20" s="11" t="str">
        <f t="shared" si="1"/>
        <v/>
      </c>
    </row>
    <row r="21" spans="2:36" ht="20.100000000000001" customHeight="1" x14ac:dyDescent="0.2">
      <c r="B21" s="1"/>
      <c r="C21" s="36">
        <v>13</v>
      </c>
      <c r="D21" s="116"/>
      <c r="E21" s="116"/>
      <c r="F21" s="37"/>
      <c r="G21" s="23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/>
      <c r="AH21" s="12" t="str">
        <f t="shared" si="0"/>
        <v/>
      </c>
      <c r="AI21" s="13" t="str">
        <f>R73</f>
        <v xml:space="preserve"> </v>
      </c>
      <c r="AJ21" s="11" t="str">
        <f t="shared" si="1"/>
        <v/>
      </c>
    </row>
    <row r="22" spans="2:36" ht="20.100000000000001" customHeight="1" x14ac:dyDescent="0.2">
      <c r="B22" s="1"/>
      <c r="C22" s="36">
        <v>14</v>
      </c>
      <c r="D22" s="116"/>
      <c r="E22" s="116"/>
      <c r="F22" s="37"/>
      <c r="G22" s="23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2"/>
      <c r="AH22" s="12" t="str">
        <f t="shared" si="0"/>
        <v/>
      </c>
      <c r="AI22" s="13" t="str">
        <f>S73</f>
        <v xml:space="preserve"> </v>
      </c>
      <c r="AJ22" s="11" t="str">
        <f t="shared" si="1"/>
        <v/>
      </c>
    </row>
    <row r="23" spans="2:36" ht="20.100000000000001" customHeight="1" x14ac:dyDescent="0.2">
      <c r="B23" s="1"/>
      <c r="C23" s="36">
        <v>15</v>
      </c>
      <c r="D23" s="116"/>
      <c r="E23" s="116"/>
      <c r="F23" s="37"/>
      <c r="G23" s="23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2"/>
      <c r="AH23" s="12" t="str">
        <f t="shared" si="0"/>
        <v/>
      </c>
      <c r="AI23" s="13" t="str">
        <f>T73</f>
        <v xml:space="preserve"> </v>
      </c>
      <c r="AJ23" s="11" t="str">
        <f t="shared" si="1"/>
        <v/>
      </c>
    </row>
    <row r="24" spans="2:36" ht="20.100000000000001" customHeight="1" x14ac:dyDescent="0.2">
      <c r="B24" s="1"/>
      <c r="C24" s="36">
        <v>16</v>
      </c>
      <c r="D24" s="116"/>
      <c r="E24" s="116"/>
      <c r="F24" s="37"/>
      <c r="G24" s="23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  <c r="AH24" s="12" t="str">
        <f t="shared" si="0"/>
        <v/>
      </c>
      <c r="AI24" s="13" t="str">
        <f>U73</f>
        <v xml:space="preserve"> </v>
      </c>
      <c r="AJ24" s="11" t="str">
        <f t="shared" si="1"/>
        <v/>
      </c>
    </row>
    <row r="25" spans="2:36" ht="20.100000000000001" customHeight="1" x14ac:dyDescent="0.2">
      <c r="B25" s="1"/>
      <c r="C25" s="36">
        <v>17</v>
      </c>
      <c r="D25" s="116"/>
      <c r="E25" s="116"/>
      <c r="F25" s="37"/>
      <c r="G25" s="23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2"/>
      <c r="AH25" s="12" t="str">
        <f t="shared" si="0"/>
        <v/>
      </c>
      <c r="AI25" s="13" t="str">
        <f>V73</f>
        <v xml:space="preserve"> </v>
      </c>
      <c r="AJ25" s="11" t="str">
        <f t="shared" si="1"/>
        <v/>
      </c>
    </row>
    <row r="26" spans="2:36" ht="20.100000000000001" customHeight="1" x14ac:dyDescent="0.2">
      <c r="B26" s="1"/>
      <c r="C26" s="36">
        <v>18</v>
      </c>
      <c r="D26" s="116"/>
      <c r="E26" s="116"/>
      <c r="F26" s="37"/>
      <c r="G26" s="23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  <c r="AH26" s="12" t="str">
        <f t="shared" si="0"/>
        <v/>
      </c>
      <c r="AI26" s="13" t="str">
        <f>W73</f>
        <v xml:space="preserve"> </v>
      </c>
      <c r="AJ26" s="11" t="str">
        <f t="shared" si="1"/>
        <v/>
      </c>
    </row>
    <row r="27" spans="2:36" ht="20.100000000000001" customHeight="1" x14ac:dyDescent="0.2">
      <c r="B27" s="1"/>
      <c r="C27" s="36">
        <v>19</v>
      </c>
      <c r="D27" s="116"/>
      <c r="E27" s="116"/>
      <c r="F27" s="37"/>
      <c r="G27" s="23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H27" s="12" t="str">
        <f t="shared" si="0"/>
        <v/>
      </c>
      <c r="AI27" s="13" t="str">
        <f>X73</f>
        <v xml:space="preserve"> </v>
      </c>
      <c r="AJ27" s="11" t="str">
        <f t="shared" si="1"/>
        <v/>
      </c>
    </row>
    <row r="28" spans="2:36" ht="20.100000000000001" customHeight="1" x14ac:dyDescent="0.2">
      <c r="B28" s="1"/>
      <c r="C28" s="36">
        <v>20</v>
      </c>
      <c r="D28" s="116"/>
      <c r="E28" s="116"/>
      <c r="F28" s="37"/>
      <c r="G28" s="23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H28" s="12" t="str">
        <f t="shared" si="0"/>
        <v/>
      </c>
      <c r="AI28" s="13" t="str">
        <f>Y73</f>
        <v xml:space="preserve"> </v>
      </c>
      <c r="AJ28" s="11" t="str">
        <f>IF(AI28&lt;50,"    * "&amp;AH28,"")</f>
        <v/>
      </c>
    </row>
    <row r="29" spans="2:36" ht="20.100000000000001" customHeight="1" x14ac:dyDescent="0.2">
      <c r="B29" s="1"/>
      <c r="C29" s="36">
        <v>21</v>
      </c>
      <c r="D29" s="116"/>
      <c r="E29" s="116"/>
      <c r="F29" s="37"/>
      <c r="G29" s="23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 x14ac:dyDescent="0.2">
      <c r="B30" s="1"/>
      <c r="C30" s="36">
        <v>22</v>
      </c>
      <c r="D30" s="116"/>
      <c r="E30" s="116"/>
      <c r="F30" s="37"/>
      <c r="G30" s="23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2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 x14ac:dyDescent="0.2">
      <c r="B31" s="1"/>
      <c r="C31" s="36">
        <v>23</v>
      </c>
      <c r="D31" s="116"/>
      <c r="E31" s="116"/>
      <c r="F31" s="37"/>
      <c r="G31" s="23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 x14ac:dyDescent="0.2">
      <c r="B32" s="1"/>
      <c r="C32" s="36">
        <v>24</v>
      </c>
      <c r="D32" s="116"/>
      <c r="E32" s="116"/>
      <c r="F32" s="37"/>
      <c r="G32" s="23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 x14ac:dyDescent="0.2">
      <c r="B33" s="1"/>
      <c r="C33" s="36">
        <v>25</v>
      </c>
      <c r="D33" s="116"/>
      <c r="E33" s="116"/>
      <c r="F33" s="37"/>
      <c r="G33" s="23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2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 x14ac:dyDescent="0.25">
      <c r="B34" s="1"/>
      <c r="C34" s="117" t="s">
        <v>8</v>
      </c>
      <c r="D34" s="118"/>
      <c r="E34" s="119"/>
      <c r="F34" s="38">
        <f>SUM(F9:F33)</f>
        <v>0</v>
      </c>
      <c r="G34" s="2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  <c r="AH34" s="12"/>
      <c r="AI34" s="13"/>
    </row>
    <row r="35" spans="2:36" ht="27" customHeight="1" thickBot="1" x14ac:dyDescent="0.25">
      <c r="B35" s="1"/>
      <c r="C35" s="3"/>
      <c r="D35" s="3"/>
      <c r="E35" s="3"/>
      <c r="F35" s="3"/>
      <c r="G35" s="3"/>
      <c r="H35" s="2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 x14ac:dyDescent="0.2">
      <c r="B36" s="1"/>
      <c r="C36" s="130" t="s">
        <v>0</v>
      </c>
      <c r="D36" s="109"/>
      <c r="E36" s="109"/>
      <c r="F36" s="109" t="s">
        <v>1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5" t="s">
        <v>6</v>
      </c>
      <c r="AF36" s="107" t="s">
        <v>2</v>
      </c>
      <c r="AH36" s="12"/>
      <c r="AI36" s="13"/>
    </row>
    <row r="37" spans="2:36" ht="24.95" customHeight="1" x14ac:dyDescent="0.2">
      <c r="B37" s="1"/>
      <c r="C37" s="28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06"/>
      <c r="AF37" s="108"/>
      <c r="AH37" s="12"/>
      <c r="AI37" s="13"/>
    </row>
    <row r="38" spans="2:36" ht="15" customHeight="1" x14ac:dyDescent="0.2">
      <c r="B38" s="1"/>
      <c r="C38" s="29">
        <v>1</v>
      </c>
      <c r="D38" s="44" t="str">
        <f>IF(Liste!C5=0," ",Liste!C5)</f>
        <v xml:space="preserve"> </v>
      </c>
      <c r="E38" s="44" t="str">
        <f>IF(Liste!D5=0," ",Liste!D5)</f>
        <v xml:space="preserve"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2" t="str">
        <f t="shared" ref="AE38:AE72" si="3">IF(COUNTBLANK(F38:AD38)=COLUMNS(F38:AD38)," ",IF(SUM(F38:AD38)=0,0,SUM(F38:AD38)))</f>
        <v xml:space="preserve"> </v>
      </c>
      <c r="AF38" s="43" t="str">
        <f>IF(AE38=" ","GİRMEDİ ",IF(AE38&gt;=85,"PEKİYİ",IF(AE38&gt;=70,"İYİ",IF(AE38&gt;=60,"ORTA",IF(AE38&gt;=50,"GEÇER",IF(AE38&lt;50,"GEÇMEZ"))))))</f>
        <v xml:space="preserve">GİRMEDİ </v>
      </c>
      <c r="AH38" s="12"/>
      <c r="AI38" s="13"/>
    </row>
    <row r="39" spans="2:36" ht="15" customHeight="1" x14ac:dyDescent="0.2">
      <c r="B39" s="1"/>
      <c r="C39" s="29">
        <v>2</v>
      </c>
      <c r="D39" s="44" t="str">
        <f>IF(Liste!C6=0," ",Liste!C6)</f>
        <v xml:space="preserve"> </v>
      </c>
      <c r="E39" s="44" t="str">
        <f>IF(Liste!D6=0," ",Liste!D6)</f>
        <v xml:space="preserve"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2" t="str">
        <f t="shared" si="3"/>
        <v xml:space="preserve"> </v>
      </c>
      <c r="AF39" s="43" t="str">
        <f t="shared" ref="AF39:AF72" si="4">IF(AE39=" ","GİRMEDİ ",IF(AE39&gt;=85,"PEKİYİ",IF(AE39&gt;=70,"İYİ",IF(AE39&gt;=60,"ORTA",IF(AE39&gt;=50,"GEÇER",IF(AE39&lt;50,"GEÇMEZ"))))))</f>
        <v xml:space="preserve">GİRMEDİ </v>
      </c>
      <c r="AH39" s="12"/>
      <c r="AI39" s="13"/>
    </row>
    <row r="40" spans="2:36" ht="15" customHeight="1" x14ac:dyDescent="0.2">
      <c r="B40" s="1"/>
      <c r="C40" s="29">
        <v>3</v>
      </c>
      <c r="D40" s="44" t="str">
        <f>IF(Liste!C7=0," ",Liste!C7)</f>
        <v xml:space="preserve"> </v>
      </c>
      <c r="E40" s="44" t="str">
        <f>IF(Liste!D7=0," ",Liste!D7)</f>
        <v xml:space="preserve"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2" t="str">
        <f t="shared" si="3"/>
        <v xml:space="preserve"> </v>
      </c>
      <c r="AF40" s="43" t="str">
        <f t="shared" si="4"/>
        <v xml:space="preserve">GİRMEDİ </v>
      </c>
      <c r="AH40" s="12"/>
      <c r="AI40" s="13"/>
    </row>
    <row r="41" spans="2:36" ht="15" customHeight="1" x14ac:dyDescent="0.2">
      <c r="B41" s="1"/>
      <c r="C41" s="29">
        <v>4</v>
      </c>
      <c r="D41" s="44" t="str">
        <f>IF(Liste!C8=0," ",Liste!C8)</f>
        <v xml:space="preserve"> </v>
      </c>
      <c r="E41" s="44" t="str">
        <f>IF(Liste!D8=0," ",Liste!D8)</f>
        <v xml:space="preserve"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2" t="str">
        <f t="shared" si="3"/>
        <v xml:space="preserve"> </v>
      </c>
      <c r="AF41" s="43" t="str">
        <f t="shared" si="4"/>
        <v xml:space="preserve">GİRMEDİ </v>
      </c>
      <c r="AH41" s="12"/>
      <c r="AI41" s="13"/>
    </row>
    <row r="42" spans="2:36" ht="15" customHeight="1" x14ac:dyDescent="0.2">
      <c r="B42" s="1"/>
      <c r="C42" s="29">
        <v>5</v>
      </c>
      <c r="D42" s="44" t="str">
        <f>IF(Liste!C9=0," ",Liste!C9)</f>
        <v xml:space="preserve"> </v>
      </c>
      <c r="E42" s="44" t="str">
        <f>IF(Liste!D9=0," ",Liste!D9)</f>
        <v xml:space="preserve"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2" t="str">
        <f t="shared" si="3"/>
        <v xml:space="preserve"> </v>
      </c>
      <c r="AF42" s="43" t="str">
        <f t="shared" si="4"/>
        <v xml:space="preserve">GİRMEDİ </v>
      </c>
      <c r="AH42" s="14"/>
    </row>
    <row r="43" spans="2:36" ht="15" customHeight="1" x14ac:dyDescent="0.2">
      <c r="B43" s="1"/>
      <c r="C43" s="29">
        <v>6</v>
      </c>
      <c r="D43" s="44" t="str">
        <f>IF(Liste!C10=0," ",Liste!C10)</f>
        <v xml:space="preserve"> </v>
      </c>
      <c r="E43" s="44" t="str">
        <f>IF(Liste!D10=0," ",Liste!D10)</f>
        <v xml:space="preserve"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2" t="str">
        <f t="shared" si="3"/>
        <v xml:space="preserve"> </v>
      </c>
      <c r="AF43" s="43" t="str">
        <f t="shared" si="4"/>
        <v xml:space="preserve">GİRMEDİ </v>
      </c>
      <c r="AH43" s="14"/>
    </row>
    <row r="44" spans="2:36" ht="15" customHeight="1" x14ac:dyDescent="0.2">
      <c r="B44" s="1"/>
      <c r="C44" s="29">
        <v>7</v>
      </c>
      <c r="D44" s="44" t="str">
        <f>IF(Liste!C11=0," ",Liste!C11)</f>
        <v xml:space="preserve"> </v>
      </c>
      <c r="E44" s="44" t="str">
        <f>IF(Liste!D11=0," ",Liste!D11)</f>
        <v xml:space="preserve"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2" t="str">
        <f t="shared" si="3"/>
        <v xml:space="preserve"> </v>
      </c>
      <c r="AF44" s="43" t="str">
        <f t="shared" si="4"/>
        <v xml:space="preserve">GİRMEDİ </v>
      </c>
      <c r="AH44" s="14"/>
    </row>
    <row r="45" spans="2:36" ht="15" customHeight="1" x14ac:dyDescent="0.2">
      <c r="B45" s="1"/>
      <c r="C45" s="29">
        <v>8</v>
      </c>
      <c r="D45" s="44" t="str">
        <f>IF(Liste!C12=0," ",Liste!C12)</f>
        <v xml:space="preserve"> </v>
      </c>
      <c r="E45" s="44" t="str">
        <f>IF(Liste!D12=0," ",Liste!D12)</f>
        <v xml:space="preserve"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2" t="str">
        <f t="shared" si="3"/>
        <v xml:space="preserve"> </v>
      </c>
      <c r="AF45" s="43" t="str">
        <f t="shared" si="4"/>
        <v xml:space="preserve">GİRMEDİ </v>
      </c>
      <c r="AH45" s="14"/>
    </row>
    <row r="46" spans="2:36" ht="15" customHeight="1" x14ac:dyDescent="0.2">
      <c r="B46" s="1"/>
      <c r="C46" s="29">
        <v>9</v>
      </c>
      <c r="D46" s="44" t="str">
        <f>IF(Liste!C13=0," ",Liste!C13)</f>
        <v xml:space="preserve"> </v>
      </c>
      <c r="E46" s="44" t="str">
        <f>IF(Liste!D13=0," ",Liste!D13)</f>
        <v xml:space="preserve"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2" t="str">
        <f t="shared" si="3"/>
        <v xml:space="preserve"> </v>
      </c>
      <c r="AF46" s="43" t="str">
        <f t="shared" si="4"/>
        <v xml:space="preserve">GİRMEDİ </v>
      </c>
      <c r="AH46" s="14"/>
    </row>
    <row r="47" spans="2:36" ht="15" customHeight="1" x14ac:dyDescent="0.2">
      <c r="B47" s="1"/>
      <c r="C47" s="29">
        <v>10</v>
      </c>
      <c r="D47" s="44" t="str">
        <f>IF(Liste!C14=0," ",Liste!C14)</f>
        <v xml:space="preserve"> </v>
      </c>
      <c r="E47" s="44" t="str">
        <f>IF(Liste!D14=0," ",Liste!D14)</f>
        <v xml:space="preserve"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2" t="str">
        <f t="shared" si="3"/>
        <v xml:space="preserve"> </v>
      </c>
      <c r="AF47" s="43" t="str">
        <f t="shared" si="4"/>
        <v xml:space="preserve">GİRMEDİ </v>
      </c>
      <c r="AH47" s="14"/>
    </row>
    <row r="48" spans="2:36" ht="15" customHeight="1" x14ac:dyDescent="0.2">
      <c r="B48" s="1"/>
      <c r="C48" s="29">
        <v>11</v>
      </c>
      <c r="D48" s="44" t="str">
        <f>IF(Liste!C15=0," ",Liste!C15)</f>
        <v xml:space="preserve"> </v>
      </c>
      <c r="E48" s="44" t="str">
        <f>IF(Liste!D15=0," ",Liste!D15)</f>
        <v xml:space="preserve"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2" t="str">
        <f t="shared" si="3"/>
        <v xml:space="preserve"> </v>
      </c>
      <c r="AF48" s="43" t="str">
        <f t="shared" si="4"/>
        <v xml:space="preserve">GİRMEDİ </v>
      </c>
      <c r="AH48" s="14"/>
    </row>
    <row r="49" spans="2:34" ht="15" customHeight="1" x14ac:dyDescent="0.2">
      <c r="B49" s="1"/>
      <c r="C49" s="29">
        <v>12</v>
      </c>
      <c r="D49" s="44" t="str">
        <f>IF(Liste!C16=0," ",Liste!C16)</f>
        <v xml:space="preserve"> </v>
      </c>
      <c r="E49" s="44" t="str">
        <f>IF(Liste!D16=0," ",Liste!D16)</f>
        <v xml:space="preserve"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2" t="str">
        <f t="shared" si="3"/>
        <v xml:space="preserve"> </v>
      </c>
      <c r="AF49" s="43" t="str">
        <f t="shared" si="4"/>
        <v xml:space="preserve">GİRMEDİ </v>
      </c>
      <c r="AH49" s="14"/>
    </row>
    <row r="50" spans="2:34" ht="15" customHeight="1" x14ac:dyDescent="0.2">
      <c r="B50" s="1"/>
      <c r="C50" s="29">
        <v>13</v>
      </c>
      <c r="D50" s="44" t="str">
        <f>IF(Liste!C17=0," ",Liste!C17)</f>
        <v xml:space="preserve"> </v>
      </c>
      <c r="E50" s="44" t="str">
        <f>IF(Liste!D17=0," ",Liste!D17)</f>
        <v xml:space="preserve"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2" t="str">
        <f t="shared" si="3"/>
        <v xml:space="preserve"> </v>
      </c>
      <c r="AF50" s="43" t="str">
        <f t="shared" si="4"/>
        <v xml:space="preserve">GİRMEDİ </v>
      </c>
      <c r="AH50" s="14"/>
    </row>
    <row r="51" spans="2:34" ht="15" customHeight="1" x14ac:dyDescent="0.2">
      <c r="B51" s="1"/>
      <c r="C51" s="29">
        <v>14</v>
      </c>
      <c r="D51" s="44" t="str">
        <f>IF(Liste!C18=0," ",Liste!C18)</f>
        <v xml:space="preserve"> </v>
      </c>
      <c r="E51" s="44" t="str">
        <f>IF(Liste!D18=0," ",Liste!D18)</f>
        <v xml:space="preserve"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2" t="str">
        <f t="shared" si="3"/>
        <v xml:space="preserve"> </v>
      </c>
      <c r="AF51" s="43" t="str">
        <f t="shared" si="4"/>
        <v xml:space="preserve">GİRMEDİ </v>
      </c>
      <c r="AH51" s="14"/>
    </row>
    <row r="52" spans="2:34" ht="15" customHeight="1" x14ac:dyDescent="0.2">
      <c r="B52" s="1"/>
      <c r="C52" s="29">
        <v>15</v>
      </c>
      <c r="D52" s="44" t="str">
        <f>IF(Liste!C19=0," ",Liste!C19)</f>
        <v xml:space="preserve"> </v>
      </c>
      <c r="E52" s="44" t="str">
        <f>IF(Liste!D19=0," ",Liste!D19)</f>
        <v xml:space="preserve"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2" t="str">
        <f t="shared" si="3"/>
        <v xml:space="preserve"> </v>
      </c>
      <c r="AF52" s="43" t="str">
        <f t="shared" si="4"/>
        <v xml:space="preserve">GİRMEDİ </v>
      </c>
      <c r="AH52" s="14"/>
    </row>
    <row r="53" spans="2:34" ht="15" customHeight="1" x14ac:dyDescent="0.2">
      <c r="B53" s="1"/>
      <c r="C53" s="29">
        <v>16</v>
      </c>
      <c r="D53" s="44" t="str">
        <f>IF(Liste!C20=0," ",Liste!C20)</f>
        <v xml:space="preserve"> </v>
      </c>
      <c r="E53" s="44" t="str">
        <f>IF(Liste!D20=0," ",Liste!D20)</f>
        <v xml:space="preserve"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2" t="str">
        <f t="shared" si="3"/>
        <v xml:space="preserve"> </v>
      </c>
      <c r="AF53" s="43" t="str">
        <f t="shared" si="4"/>
        <v xml:space="preserve">GİRMEDİ </v>
      </c>
      <c r="AH53" s="14"/>
    </row>
    <row r="54" spans="2:34" ht="15" customHeight="1" x14ac:dyDescent="0.2">
      <c r="B54" s="1"/>
      <c r="C54" s="29">
        <v>17</v>
      </c>
      <c r="D54" s="44" t="str">
        <f>IF(Liste!C21=0," ",Liste!C21)</f>
        <v xml:space="preserve"> </v>
      </c>
      <c r="E54" s="44" t="str">
        <f>IF(Liste!D21=0," ",Liste!D21)</f>
        <v xml:space="preserve"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2" t="str">
        <f t="shared" si="3"/>
        <v xml:space="preserve"> </v>
      </c>
      <c r="AF54" s="43" t="str">
        <f t="shared" si="4"/>
        <v xml:space="preserve">GİRMEDİ </v>
      </c>
      <c r="AH54" s="14"/>
    </row>
    <row r="55" spans="2:34" ht="15" customHeight="1" x14ac:dyDescent="0.2">
      <c r="B55" s="1"/>
      <c r="C55" s="29">
        <v>18</v>
      </c>
      <c r="D55" s="44" t="str">
        <f>IF(Liste!C22=0," ",Liste!C22)</f>
        <v xml:space="preserve"> </v>
      </c>
      <c r="E55" s="44" t="str">
        <f>IF(Liste!D22=0," ",Liste!D22)</f>
        <v xml:space="preserve"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2" t="str">
        <f t="shared" si="3"/>
        <v xml:space="preserve"> </v>
      </c>
      <c r="AF55" s="43" t="str">
        <f t="shared" si="4"/>
        <v xml:space="preserve">GİRMEDİ </v>
      </c>
      <c r="AH55" s="14"/>
    </row>
    <row r="56" spans="2:34" ht="15" customHeight="1" x14ac:dyDescent="0.2">
      <c r="B56" s="1"/>
      <c r="C56" s="29">
        <v>19</v>
      </c>
      <c r="D56" s="44" t="str">
        <f>IF(Liste!C23=0," ",Liste!C23)</f>
        <v xml:space="preserve"> </v>
      </c>
      <c r="E56" s="44" t="str">
        <f>IF(Liste!D23=0," ",Liste!D23)</f>
        <v xml:space="preserve"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2" t="str">
        <f t="shared" si="3"/>
        <v xml:space="preserve"> </v>
      </c>
      <c r="AF56" s="43" t="str">
        <f t="shared" si="4"/>
        <v xml:space="preserve">GİRMEDİ </v>
      </c>
      <c r="AH56" s="14"/>
    </row>
    <row r="57" spans="2:34" ht="15" customHeight="1" x14ac:dyDescent="0.2">
      <c r="B57" s="1"/>
      <c r="C57" s="29">
        <v>20</v>
      </c>
      <c r="D57" s="44" t="str">
        <f>IF(Liste!C24=0," ",Liste!C24)</f>
        <v xml:space="preserve"> </v>
      </c>
      <c r="E57" s="44" t="str">
        <f>IF(Liste!D24=0," ",Liste!D24)</f>
        <v xml:space="preserve"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2" t="str">
        <f t="shared" si="3"/>
        <v xml:space="preserve"> </v>
      </c>
      <c r="AF57" s="43" t="str">
        <f t="shared" si="4"/>
        <v xml:space="preserve">GİRMEDİ </v>
      </c>
      <c r="AH57" s="14"/>
    </row>
    <row r="58" spans="2:34" ht="15" customHeight="1" x14ac:dyDescent="0.2">
      <c r="B58" s="1"/>
      <c r="C58" s="29">
        <v>21</v>
      </c>
      <c r="D58" s="44" t="str">
        <f>IF(Liste!C25=0," ",Liste!C25)</f>
        <v xml:space="preserve"> </v>
      </c>
      <c r="E58" s="44" t="str">
        <f>IF(Liste!D25=0," ",Liste!D25)</f>
        <v xml:space="preserve"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2" t="str">
        <f t="shared" si="3"/>
        <v xml:space="preserve"> </v>
      </c>
      <c r="AF58" s="43" t="str">
        <f t="shared" si="4"/>
        <v xml:space="preserve">GİRMEDİ </v>
      </c>
      <c r="AH58" s="14"/>
    </row>
    <row r="59" spans="2:34" ht="15" customHeight="1" x14ac:dyDescent="0.2">
      <c r="B59" s="1"/>
      <c r="C59" s="29">
        <v>22</v>
      </c>
      <c r="D59" s="44" t="str">
        <f>IF(Liste!C26=0," ",Liste!C26)</f>
        <v xml:space="preserve"> </v>
      </c>
      <c r="E59" s="44" t="str">
        <f>IF(Liste!D26=0," ",Liste!D26)</f>
        <v xml:space="preserve"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2" t="str">
        <f t="shared" si="3"/>
        <v xml:space="preserve"> </v>
      </c>
      <c r="AF59" s="43" t="str">
        <f t="shared" si="4"/>
        <v xml:space="preserve">GİRMEDİ </v>
      </c>
      <c r="AH59" s="14"/>
    </row>
    <row r="60" spans="2:34" ht="15" customHeight="1" x14ac:dyDescent="0.2">
      <c r="B60" s="1"/>
      <c r="C60" s="29">
        <v>23</v>
      </c>
      <c r="D60" s="44" t="str">
        <f>IF(Liste!C27=0," ",Liste!C27)</f>
        <v xml:space="preserve"> </v>
      </c>
      <c r="E60" s="44" t="str">
        <f>IF(Liste!D27=0," ",Liste!D27)</f>
        <v xml:space="preserve"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2" t="str">
        <f t="shared" si="3"/>
        <v xml:space="preserve"> </v>
      </c>
      <c r="AF60" s="43" t="str">
        <f t="shared" si="4"/>
        <v xml:space="preserve">GİRMEDİ </v>
      </c>
      <c r="AH60" s="14"/>
    </row>
    <row r="61" spans="2:34" ht="15" customHeight="1" x14ac:dyDescent="0.2">
      <c r="B61" s="1"/>
      <c r="C61" s="29">
        <v>24</v>
      </c>
      <c r="D61" s="44" t="str">
        <f>IF(Liste!C28=0," ",Liste!C28)</f>
        <v xml:space="preserve"> </v>
      </c>
      <c r="E61" s="44" t="str">
        <f>IF(Liste!D28=0," ",Liste!D28)</f>
        <v xml:space="preserve"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2" t="str">
        <f t="shared" si="3"/>
        <v xml:space="preserve"> </v>
      </c>
      <c r="AF61" s="43" t="str">
        <f t="shared" si="4"/>
        <v xml:space="preserve">GİRMEDİ </v>
      </c>
      <c r="AH61" s="14"/>
    </row>
    <row r="62" spans="2:34" ht="15" customHeight="1" x14ac:dyDescent="0.2">
      <c r="B62" s="1"/>
      <c r="C62" s="29">
        <v>25</v>
      </c>
      <c r="D62" s="44" t="str">
        <f>IF(Liste!C29=0," ",Liste!C29)</f>
        <v xml:space="preserve"> </v>
      </c>
      <c r="E62" s="44" t="str">
        <f>IF(Liste!D29=0," ",Liste!D29)</f>
        <v xml:space="preserve"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2" t="str">
        <f t="shared" si="3"/>
        <v xml:space="preserve"> </v>
      </c>
      <c r="AF62" s="43" t="str">
        <f t="shared" si="4"/>
        <v xml:space="preserve">GİRMEDİ </v>
      </c>
      <c r="AH62" s="14"/>
    </row>
    <row r="63" spans="2:34" ht="15" customHeight="1" x14ac:dyDescent="0.2">
      <c r="B63" s="1"/>
      <c r="C63" s="29">
        <v>26</v>
      </c>
      <c r="D63" s="44" t="str">
        <f>IF(Liste!C30=0," ",Liste!C30)</f>
        <v xml:space="preserve"> </v>
      </c>
      <c r="E63" s="44" t="str">
        <f>IF(Liste!D30=0," ",Liste!D30)</f>
        <v xml:space="preserve"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2" t="str">
        <f t="shared" si="3"/>
        <v xml:space="preserve"> </v>
      </c>
      <c r="AF63" s="43" t="str">
        <f t="shared" si="4"/>
        <v xml:space="preserve">GİRMEDİ </v>
      </c>
      <c r="AH63" s="14"/>
    </row>
    <row r="64" spans="2:34" ht="15" customHeight="1" x14ac:dyDescent="0.2">
      <c r="B64" s="1"/>
      <c r="C64" s="29">
        <v>27</v>
      </c>
      <c r="D64" s="44" t="str">
        <f>IF(Liste!C31=0," ",Liste!C31)</f>
        <v xml:space="preserve"> </v>
      </c>
      <c r="E64" s="44" t="str">
        <f>IF(Liste!D31=0," ",Liste!D31)</f>
        <v xml:space="preserve"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2" t="str">
        <f t="shared" si="3"/>
        <v xml:space="preserve"> </v>
      </c>
      <c r="AF64" s="43" t="str">
        <f t="shared" si="4"/>
        <v xml:space="preserve">GİRMEDİ </v>
      </c>
    </row>
    <row r="65" spans="2:33" ht="15" customHeight="1" x14ac:dyDescent="0.2">
      <c r="B65" s="1"/>
      <c r="C65" s="29">
        <v>28</v>
      </c>
      <c r="D65" s="44" t="str">
        <f>IF(Liste!C32=0," ",Liste!C32)</f>
        <v xml:space="preserve"> </v>
      </c>
      <c r="E65" s="44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2" t="str">
        <f t="shared" si="3"/>
        <v xml:space="preserve"> </v>
      </c>
      <c r="AF65" s="43" t="str">
        <f t="shared" si="4"/>
        <v xml:space="preserve">GİRMEDİ </v>
      </c>
    </row>
    <row r="66" spans="2:33" ht="15" customHeight="1" x14ac:dyDescent="0.2">
      <c r="B66" s="1"/>
      <c r="C66" s="29">
        <v>29</v>
      </c>
      <c r="D66" s="44" t="str">
        <f>IF(Liste!C33=0," ",Liste!C33)</f>
        <v xml:space="preserve"> </v>
      </c>
      <c r="E66" s="44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2" t="str">
        <f t="shared" si="3"/>
        <v xml:space="preserve"> </v>
      </c>
      <c r="AF66" s="43" t="str">
        <f t="shared" si="4"/>
        <v xml:space="preserve">GİRMEDİ </v>
      </c>
    </row>
    <row r="67" spans="2:33" ht="15" customHeight="1" x14ac:dyDescent="0.2">
      <c r="B67" s="1"/>
      <c r="C67" s="29">
        <v>30</v>
      </c>
      <c r="D67" s="44" t="str">
        <f>IF(Liste!C34=0," ",Liste!C34)</f>
        <v xml:space="preserve"> </v>
      </c>
      <c r="E67" s="44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2" t="str">
        <f t="shared" si="3"/>
        <v xml:space="preserve"> </v>
      </c>
      <c r="AF67" s="43" t="str">
        <f t="shared" si="4"/>
        <v xml:space="preserve">GİRMEDİ </v>
      </c>
    </row>
    <row r="68" spans="2:33" ht="15" customHeight="1" x14ac:dyDescent="0.2">
      <c r="B68" s="1"/>
      <c r="C68" s="29">
        <v>31</v>
      </c>
      <c r="D68" s="44" t="str">
        <f>IF(Liste!C35=0," ",Liste!C35)</f>
        <v xml:space="preserve"> </v>
      </c>
      <c r="E68" s="44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2" t="str">
        <f t="shared" si="3"/>
        <v xml:space="preserve"> </v>
      </c>
      <c r="AF68" s="43" t="str">
        <f t="shared" si="4"/>
        <v xml:space="preserve">GİRMEDİ </v>
      </c>
    </row>
    <row r="69" spans="2:33" ht="15" customHeight="1" x14ac:dyDescent="0.2">
      <c r="B69" s="1"/>
      <c r="C69" s="29">
        <v>32</v>
      </c>
      <c r="D69" s="44" t="str">
        <f>IF(Liste!C36=0," ",Liste!C36)</f>
        <v xml:space="preserve"> </v>
      </c>
      <c r="E69" s="44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2" t="str">
        <f t="shared" si="3"/>
        <v xml:space="preserve"> </v>
      </c>
      <c r="AF69" s="43" t="str">
        <f>IF(AE69=" ","GİRMEDİ ",IF(AE69&gt;=85,"PEKİYİ",IF(AE69&gt;=70,"İYİ",IF(AE69&gt;=60,"ORTA",IF(AE69&gt;=50,"GEÇER",IF(AE69&lt;50,"GEÇMEZ"))))))</f>
        <v xml:space="preserve">GİRMEDİ </v>
      </c>
    </row>
    <row r="70" spans="2:33" ht="15" customHeight="1" x14ac:dyDescent="0.2">
      <c r="B70" s="1"/>
      <c r="C70" s="29">
        <v>33</v>
      </c>
      <c r="D70" s="44" t="str">
        <f>IF(Liste!C37=0," ",Liste!C37)</f>
        <v xml:space="preserve"> </v>
      </c>
      <c r="E70" s="44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2" t="str">
        <f t="shared" si="3"/>
        <v xml:space="preserve"> </v>
      </c>
      <c r="AF70" s="43" t="str">
        <f t="shared" si="4"/>
        <v xml:space="preserve">GİRMEDİ </v>
      </c>
    </row>
    <row r="71" spans="2:33" ht="15" customHeight="1" x14ac:dyDescent="0.2">
      <c r="B71" s="1"/>
      <c r="C71" s="29">
        <v>34</v>
      </c>
      <c r="D71" s="44" t="str">
        <f>IF(Liste!C38=0," ",Liste!C38)</f>
        <v xml:space="preserve"> </v>
      </c>
      <c r="E71" s="44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2" t="str">
        <f t="shared" si="3"/>
        <v xml:space="preserve"> </v>
      </c>
      <c r="AF71" s="43" t="str">
        <f t="shared" si="4"/>
        <v xml:space="preserve">GİRMEDİ </v>
      </c>
    </row>
    <row r="72" spans="2:33" ht="18" customHeight="1" thickBot="1" x14ac:dyDescent="0.25">
      <c r="B72" s="1"/>
      <c r="C72" s="55">
        <v>35</v>
      </c>
      <c r="D72" s="56" t="str">
        <f>IF(Liste!C39=0," ",Liste!C39)</f>
        <v xml:space="preserve"> </v>
      </c>
      <c r="E72" s="56" t="str">
        <f>IF(Liste!D39=0," ",Liste!D39)</f>
        <v xml:space="preserve"> 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8" t="str">
        <f t="shared" si="3"/>
        <v xml:space="preserve"> </v>
      </c>
      <c r="AF72" s="43" t="str">
        <f t="shared" si="4"/>
        <v xml:space="preserve">GİRMEDİ </v>
      </c>
    </row>
    <row r="73" spans="2:33" ht="24.95" customHeight="1" thickBot="1" x14ac:dyDescent="0.25">
      <c r="B73" s="1"/>
      <c r="C73" s="128" t="s">
        <v>7</v>
      </c>
      <c r="D73" s="129"/>
      <c r="E73" s="129"/>
      <c r="F73" s="54" t="str">
        <f>IF(F9=0," ",((SUM(F38:F72)/COUNT(F38:F72))*100)/F9)</f>
        <v xml:space="preserve"> </v>
      </c>
      <c r="G73" s="54" t="str">
        <f>IF(F10=0," ",((SUM(G38:G72)/COUNT(G38:G72))*100)/F10)</f>
        <v xml:space="preserve"> </v>
      </c>
      <c r="H73" s="54" t="str">
        <f>IF(F11=0," ",((SUM(H38:H72)/COUNT(H38:H72))*100)/F11)</f>
        <v xml:space="preserve"> </v>
      </c>
      <c r="I73" s="54" t="str">
        <f>IF(F12=0," ",((SUM(I38:I72)/COUNT(I38:I72))*100)/F12)</f>
        <v xml:space="preserve"> </v>
      </c>
      <c r="J73" s="54" t="str">
        <f>IF(F13=0," ",((SUM(J38:J72)/COUNT(J38:J72))*100)/F13)</f>
        <v xml:space="preserve"> </v>
      </c>
      <c r="K73" s="54" t="str">
        <f>IF(F14=0," ",((SUM(K38:K72)/COUNT(K38:K72))*100)/F14)</f>
        <v xml:space="preserve"> </v>
      </c>
      <c r="L73" s="54" t="str">
        <f>IF(F15=0," ",((SUM(L38:L72)/COUNT(L38:L72))*100)/F15)</f>
        <v xml:space="preserve"> </v>
      </c>
      <c r="M73" s="54" t="str">
        <f>IF(F16=0," ",((SUM(M38:M72)/COUNT(M38:M72))*100)/F16)</f>
        <v xml:space="preserve"> </v>
      </c>
      <c r="N73" s="54" t="str">
        <f>IF(F17=0," ",((SUM(N38:N72)/COUNT(N38:N72))*100)/F17)</f>
        <v xml:space="preserve"> </v>
      </c>
      <c r="O73" s="54" t="str">
        <f>IF(F18=0," ",((SUM(O38:O72)/COUNT(O38:O72))*100)/F18)</f>
        <v xml:space="preserve"> </v>
      </c>
      <c r="P73" s="54" t="str">
        <f>IF(F19=0," ",((SUM(P38:P72)/COUNT(P38:P72))*100)/F19)</f>
        <v xml:space="preserve"> </v>
      </c>
      <c r="Q73" s="54" t="str">
        <f>IF(F20=0," ",((SUM(Q38:Q72)/COUNT(Q38:Q72))*100)/F20)</f>
        <v xml:space="preserve"> </v>
      </c>
      <c r="R73" s="54" t="str">
        <f>IF(F21=0," ",((SUM(R38:R72)/COUNT(R38:R72))*100)/F21)</f>
        <v xml:space="preserve"> </v>
      </c>
      <c r="S73" s="54" t="str">
        <f>IF(F22=0," ",((SUM(S38:S72)/COUNT(S38:S72))*100)/F22)</f>
        <v xml:space="preserve"> </v>
      </c>
      <c r="T73" s="54" t="str">
        <f>IF(F23=0," ",((SUM(T38:T72)/COUNT(T38:T72))*100)/F23)</f>
        <v xml:space="preserve"> </v>
      </c>
      <c r="U73" s="54" t="str">
        <f>IF(F24=0," ",((SUM(U38:U72)/COUNT(U38:U72))*100)/F24)</f>
        <v xml:space="preserve"> </v>
      </c>
      <c r="V73" s="54" t="str">
        <f>IF(F25=0," ",((SUM(V38:V72)/COUNT(V38:V72))*100)/F25)</f>
        <v xml:space="preserve"> </v>
      </c>
      <c r="W73" s="54" t="str">
        <f>IF(F26=0," ",((SUM(W38:W72)/COUNT(W38:W72))*100)/F26)</f>
        <v xml:space="preserve"> </v>
      </c>
      <c r="X73" s="54" t="str">
        <f>IF(F27=0," ",((SUM(X38:X72)/COUNT(X38:X72))*100)/F27)</f>
        <v xml:space="preserve"> </v>
      </c>
      <c r="Y73" s="54" t="str">
        <f>IF(F28=0," ",((SUM(Y38:Y72)/COUNT(Y38:Y72))*100)/F28)</f>
        <v xml:space="preserve"> </v>
      </c>
      <c r="Z73" s="54" t="str">
        <f>IF(F29=0," ",((SUM(Z38:Z72)/COUNT(Z38:Z72))*100)/F29)</f>
        <v xml:space="preserve"> </v>
      </c>
      <c r="AA73" s="54" t="str">
        <f>IF(F30=0," ",((SUM(AA38:AA72)/COUNT(AA38:AA72))*100)/F30)</f>
        <v xml:space="preserve"> </v>
      </c>
      <c r="AB73" s="54" t="str">
        <f>IF(F31=0," ",((SUM(AB38:AB72)/COUNT(AB38:AB72))*100)/F31)</f>
        <v xml:space="preserve"> </v>
      </c>
      <c r="AC73" s="54" t="str">
        <f>IF(F32=0," ",((SUM(AC38:AC72)/COUNT(AC38:AC72))*100)/F32)</f>
        <v xml:space="preserve"> </v>
      </c>
      <c r="AD73" s="54" t="str">
        <f>IF(F33=0," ",((SUM(AD38:AD72)/COUNT(AD38:AD72))*100)/F33)</f>
        <v xml:space="preserve"> </v>
      </c>
      <c r="AE73" s="27"/>
      <c r="AF73" s="27"/>
    </row>
    <row r="74" spans="2:3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 x14ac:dyDescent="0.2">
      <c r="Y76" s="39"/>
      <c r="Z76" s="39"/>
      <c r="AA76" s="39"/>
      <c r="AB76" s="104">
        <f ca="1">TODAY()</f>
        <v>42729</v>
      </c>
      <c r="AC76" s="104"/>
      <c r="AD76" s="104"/>
      <c r="AE76" s="104"/>
      <c r="AF76" s="104"/>
      <c r="AG76" s="39"/>
    </row>
    <row r="77" spans="2:33" x14ac:dyDescent="0.2">
      <c r="Y77" s="41"/>
      <c r="Z77" s="41"/>
      <c r="AA77" s="41"/>
      <c r="AB77" s="95" t="s">
        <v>56</v>
      </c>
      <c r="AC77" s="95"/>
      <c r="AD77" s="95"/>
      <c r="AE77" s="95"/>
      <c r="AF77" s="95"/>
      <c r="AG77" s="41"/>
    </row>
    <row r="78" spans="2:33" x14ac:dyDescent="0.2">
      <c r="Y78" s="40"/>
      <c r="Z78" s="40"/>
      <c r="AA78" s="40"/>
      <c r="AB78" s="90" t="s">
        <v>42</v>
      </c>
      <c r="AC78" s="90"/>
      <c r="AD78" s="90"/>
      <c r="AE78" s="90"/>
      <c r="AF78" s="90"/>
      <c r="AG78" s="40"/>
    </row>
  </sheetData>
  <sheetProtection sheet="1" objects="1" scenarios="1" selectLockedCells="1"/>
  <mergeCells count="80">
    <mergeCell ref="AB78:AF78"/>
    <mergeCell ref="D31:E31"/>
    <mergeCell ref="D32:E32"/>
    <mergeCell ref="D33:E33"/>
    <mergeCell ref="C34:E34"/>
    <mergeCell ref="C36:E36"/>
    <mergeCell ref="F36:AD36"/>
    <mergeCell ref="AE36:AE37"/>
    <mergeCell ref="AF36:AF37"/>
    <mergeCell ref="C73:E73"/>
    <mergeCell ref="AB76:AF76"/>
    <mergeCell ref="AB77:AF7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F73:O73">
    <cfRule type="cellIs" dxfId="27" priority="6" stopIfTrue="1" operator="lessThan">
      <formula>50</formula>
    </cfRule>
  </conditionalFormatting>
  <conditionalFormatting sqref="F73:AD73">
    <cfRule type="cellIs" dxfId="26" priority="4" stopIfTrue="1" operator="lessThan">
      <formula>50</formula>
    </cfRule>
    <cfRule type="cellIs" dxfId="25" priority="5" stopIfTrue="1" operator="lessThan">
      <formula>50</formula>
    </cfRule>
  </conditionalFormatting>
  <conditionalFormatting sqref="AF38:AF72">
    <cfRule type="cellIs" dxfId="24" priority="3" operator="equal">
      <formula>"GEÇMEZ"</formula>
    </cfRule>
  </conditionalFormatting>
  <conditionalFormatting sqref="AF38:AF72">
    <cfRule type="cellIs" dxfId="5" priority="2" operator="between">
      <formula>"GİRMEDİ"</formula>
      <formula>"GİRMEDİ"</formula>
    </cfRule>
    <cfRule type="containsText" dxfId="4" priority="1" operator="containsText" text="GİRMEDİ">
      <formula>NOT(ISERROR(SEARCH("GİRMEDİ",AF38)))</formula>
    </cfRule>
  </conditionalFormatting>
  <hyperlinks>
    <hyperlink ref="AH3" r:id="rId1"/>
  </hyperlinks>
  <printOptions horizontalCentered="1" verticalCentered="1"/>
  <pageMargins left="0" right="0" top="0" bottom="0" header="0" footer="0"/>
  <pageSetup paperSize="9" scale="61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78"/>
  <sheetViews>
    <sheetView topLeftCell="E39" workbookViewId="0">
      <selection activeCell="O62" sqref="O62"/>
    </sheetView>
  </sheetViews>
  <sheetFormatPr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 x14ac:dyDescent="0.2"/>
    <row r="2" spans="2:36" ht="30" customHeight="1" thickBot="1" x14ac:dyDescent="0.25">
      <c r="B2" s="1"/>
      <c r="C2" s="143" t="s">
        <v>22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7"/>
      <c r="AH2" s="141" t="s">
        <v>18</v>
      </c>
      <c r="AI2" s="141"/>
      <c r="AJ2" s="141"/>
    </row>
    <row r="3" spans="2:36" ht="15" customHeight="1" x14ac:dyDescent="0.2">
      <c r="B3" s="22"/>
      <c r="C3" s="149" t="s">
        <v>12</v>
      </c>
      <c r="D3" s="150"/>
      <c r="E3" s="125" t="str">
        <f>Liste!G4&amp;Liste!H4</f>
        <v>:MEHMET ŞAM ÇOK PROGRAMLI LİSESİ</v>
      </c>
      <c r="F3" s="125"/>
      <c r="G3" s="148" t="s">
        <v>15</v>
      </c>
      <c r="H3" s="148"/>
      <c r="I3" s="148"/>
      <c r="J3" s="148"/>
      <c r="K3" s="125" t="str">
        <f>Liste!G6&amp;" "&amp;Liste!H6</f>
        <v xml:space="preserve">: </v>
      </c>
      <c r="L3" s="125"/>
      <c r="M3" s="125"/>
      <c r="N3" s="125"/>
      <c r="O3" s="125"/>
      <c r="P3" s="126"/>
      <c r="Q3" s="23"/>
      <c r="R3" s="151" t="s">
        <v>11</v>
      </c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3"/>
      <c r="AG3" s="7"/>
      <c r="AH3" s="142" t="s">
        <v>26</v>
      </c>
      <c r="AI3" s="141"/>
      <c r="AJ3" s="141"/>
    </row>
    <row r="4" spans="2:36" ht="15" customHeight="1" thickBot="1" x14ac:dyDescent="0.25">
      <c r="B4" s="22"/>
      <c r="C4" s="122" t="s">
        <v>13</v>
      </c>
      <c r="D4" s="123"/>
      <c r="E4" s="124" t="str">
        <f>Liste!G5&amp;Liste!H5</f>
        <v>:2016-2017</v>
      </c>
      <c r="F4" s="124"/>
      <c r="G4" s="144" t="s">
        <v>35</v>
      </c>
      <c r="H4" s="144"/>
      <c r="I4" s="144"/>
      <c r="J4" s="144"/>
      <c r="K4" s="124" t="s">
        <v>46</v>
      </c>
      <c r="L4" s="124"/>
      <c r="M4" s="124"/>
      <c r="N4" s="124"/>
      <c r="O4" s="124"/>
      <c r="P4" s="127"/>
      <c r="Q4" s="3"/>
      <c r="R4" s="154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6"/>
    </row>
    <row r="5" spans="2:36" ht="15" customHeight="1" x14ac:dyDescent="0.2">
      <c r="B5" s="22"/>
      <c r="C5" s="122" t="s">
        <v>14</v>
      </c>
      <c r="D5" s="123"/>
      <c r="E5" s="124" t="s">
        <v>24</v>
      </c>
      <c r="F5" s="124"/>
      <c r="G5" s="144" t="s">
        <v>28</v>
      </c>
      <c r="H5" s="144"/>
      <c r="I5" s="144"/>
      <c r="J5" s="144"/>
      <c r="K5" s="124" t="str">
        <f>Liste!G8&amp;" "&amp;Liste!H7</f>
        <v xml:space="preserve">: </v>
      </c>
      <c r="L5" s="124"/>
      <c r="M5" s="124"/>
      <c r="N5" s="124"/>
      <c r="O5" s="124"/>
      <c r="P5" s="127"/>
      <c r="Q5" s="23"/>
      <c r="R5" s="120" t="s">
        <v>19</v>
      </c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57" t="e">
        <f>O16</f>
        <v>#DIV/0!</v>
      </c>
      <c r="AE5" s="157"/>
      <c r="AF5" s="49" t="s">
        <v>20</v>
      </c>
      <c r="AH5" s="134" t="s">
        <v>34</v>
      </c>
      <c r="AI5" s="134"/>
      <c r="AJ5" s="134"/>
    </row>
    <row r="6" spans="2:36" ht="15" customHeight="1" thickBot="1" x14ac:dyDescent="0.25">
      <c r="B6" s="22"/>
      <c r="C6" s="145" t="s">
        <v>29</v>
      </c>
      <c r="D6" s="146"/>
      <c r="E6" s="102" t="str">
        <f>Liste!G7&amp;Liste!H8</f>
        <v>:</v>
      </c>
      <c r="F6" s="102"/>
      <c r="G6" s="147"/>
      <c r="H6" s="147"/>
      <c r="I6" s="147"/>
      <c r="J6" s="147"/>
      <c r="K6" s="102"/>
      <c r="L6" s="102"/>
      <c r="M6" s="102"/>
      <c r="N6" s="102"/>
      <c r="O6" s="102"/>
      <c r="P6" s="103"/>
      <c r="Q6" s="23"/>
      <c r="R6" s="99" t="s">
        <v>44</v>
      </c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1"/>
      <c r="AH6" s="134"/>
      <c r="AI6" s="134"/>
      <c r="AJ6" s="134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3"/>
      <c r="R7" s="135" t="str">
        <f>CONCATENATE(AJ9,AJ10,AJ11,AJ12,AJ13,AJ14,AJ15,AJ16,AJ17,AJ18,AJ19,AJ20,AJ21,AJ23,AJ24,AJ25,AJ26,AJ27,AJ28,AJ29,AJ30,AJ31,AJ32,AJ33)</f>
        <v/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7"/>
      <c r="AH7" s="134"/>
      <c r="AI7" s="134"/>
      <c r="AJ7" s="134"/>
    </row>
    <row r="8" spans="2:36" ht="21" customHeight="1" x14ac:dyDescent="0.2">
      <c r="B8" s="1"/>
      <c r="C8" s="110" t="s">
        <v>21</v>
      </c>
      <c r="D8" s="111"/>
      <c r="E8" s="111"/>
      <c r="F8" s="26" t="s">
        <v>16</v>
      </c>
      <c r="G8" s="3"/>
      <c r="H8" s="87" t="s">
        <v>9</v>
      </c>
      <c r="I8" s="88"/>
      <c r="J8" s="88"/>
      <c r="K8" s="88"/>
      <c r="L8" s="88"/>
      <c r="M8" s="88"/>
      <c r="N8" s="88"/>
      <c r="O8" s="88"/>
      <c r="P8" s="89"/>
      <c r="Q8" s="24"/>
      <c r="R8" s="135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7"/>
    </row>
    <row r="9" spans="2:36" ht="20.100000000000001" customHeight="1" x14ac:dyDescent="0.2">
      <c r="B9" s="1"/>
      <c r="C9" s="36">
        <v>1</v>
      </c>
      <c r="D9" s="116"/>
      <c r="E9" s="116"/>
      <c r="F9" s="37"/>
      <c r="G9" s="3"/>
      <c r="H9" s="83" t="s">
        <v>36</v>
      </c>
      <c r="I9" s="84"/>
      <c r="J9" s="84"/>
      <c r="K9" s="84"/>
      <c r="L9" s="84"/>
      <c r="M9" s="84"/>
      <c r="N9" s="84"/>
      <c r="O9" s="85">
        <f>COUNTIF(AF38:AF72,"GEÇMEZ")</f>
        <v>0</v>
      </c>
      <c r="P9" s="86"/>
      <c r="Q9" s="24"/>
      <c r="R9" s="135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7"/>
      <c r="AH9" s="12" t="str">
        <f t="shared" ref="AH9:AH33" si="0">IF(D9=0,"",D9)</f>
        <v/>
      </c>
      <c r="AI9" s="13" t="str">
        <f>F73</f>
        <v xml:space="preserve"> </v>
      </c>
      <c r="AJ9" s="11" t="str">
        <f>IF(AI9&lt;50,"    * "&amp;AH9,"")</f>
        <v/>
      </c>
    </row>
    <row r="10" spans="2:36" ht="20.100000000000001" customHeight="1" x14ac:dyDescent="0.2">
      <c r="B10" s="1"/>
      <c r="C10" s="36">
        <v>2</v>
      </c>
      <c r="D10" s="116"/>
      <c r="E10" s="116"/>
      <c r="F10" s="37"/>
      <c r="G10" s="3"/>
      <c r="H10" s="83" t="s">
        <v>37</v>
      </c>
      <c r="I10" s="84"/>
      <c r="J10" s="84"/>
      <c r="K10" s="84"/>
      <c r="L10" s="84"/>
      <c r="M10" s="84"/>
      <c r="N10" s="84"/>
      <c r="O10" s="85">
        <f>COUNTIF(AF38:AF72,"GEÇER")</f>
        <v>0</v>
      </c>
      <c r="P10" s="86"/>
      <c r="Q10" s="24"/>
      <c r="R10" s="135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7"/>
      <c r="AH10" s="12" t="str">
        <f t="shared" si="0"/>
        <v/>
      </c>
      <c r="AI10" s="13" t="str">
        <f>G73</f>
        <v xml:space="preserve"> </v>
      </c>
      <c r="AJ10" s="11" t="str">
        <f t="shared" ref="AJ10:AJ27" si="1">IF(AI10&lt;50,"    * "&amp;AH10,"")</f>
        <v/>
      </c>
    </row>
    <row r="11" spans="2:36" ht="20.100000000000001" customHeight="1" x14ac:dyDescent="0.2">
      <c r="B11" s="1"/>
      <c r="C11" s="36">
        <v>3</v>
      </c>
      <c r="D11" s="116"/>
      <c r="E11" s="116"/>
      <c r="F11" s="37"/>
      <c r="G11" s="3"/>
      <c r="H11" s="83" t="s">
        <v>38</v>
      </c>
      <c r="I11" s="84"/>
      <c r="J11" s="84"/>
      <c r="K11" s="84"/>
      <c r="L11" s="84"/>
      <c r="M11" s="84"/>
      <c r="N11" s="84"/>
      <c r="O11" s="85">
        <f>COUNTIF(AF38:AF72,"ORTA")</f>
        <v>0</v>
      </c>
      <c r="P11" s="86"/>
      <c r="Q11" s="24"/>
      <c r="R11" s="138" t="s">
        <v>23</v>
      </c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40"/>
      <c r="AH11" s="12" t="str">
        <f t="shared" si="0"/>
        <v/>
      </c>
      <c r="AI11" s="13" t="str">
        <f>H73</f>
        <v xml:space="preserve"> </v>
      </c>
      <c r="AJ11" s="11" t="str">
        <f t="shared" si="1"/>
        <v/>
      </c>
    </row>
    <row r="12" spans="2:36" ht="20.100000000000001" customHeight="1" x14ac:dyDescent="0.2">
      <c r="B12" s="1"/>
      <c r="C12" s="36">
        <v>4</v>
      </c>
      <c r="D12" s="116"/>
      <c r="E12" s="116"/>
      <c r="F12" s="37"/>
      <c r="G12" s="3"/>
      <c r="H12" s="83" t="s">
        <v>39</v>
      </c>
      <c r="I12" s="84"/>
      <c r="J12" s="84"/>
      <c r="K12" s="84"/>
      <c r="L12" s="84"/>
      <c r="M12" s="84"/>
      <c r="N12" s="84"/>
      <c r="O12" s="85">
        <f>COUNTIF(AF38:AF72,"İYİ")</f>
        <v>0</v>
      </c>
      <c r="P12" s="86"/>
      <c r="Q12" s="24"/>
      <c r="R12" s="138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40"/>
      <c r="AH12" s="12" t="str">
        <f t="shared" si="0"/>
        <v/>
      </c>
      <c r="AI12" s="13" t="str">
        <f>I73</f>
        <v xml:space="preserve"> </v>
      </c>
      <c r="AJ12" s="11" t="str">
        <f t="shared" si="1"/>
        <v/>
      </c>
    </row>
    <row r="13" spans="2:36" ht="20.100000000000001" customHeight="1" x14ac:dyDescent="0.2">
      <c r="B13" s="1"/>
      <c r="C13" s="36">
        <v>5</v>
      </c>
      <c r="D13" s="116"/>
      <c r="E13" s="116"/>
      <c r="F13" s="37"/>
      <c r="G13" s="3"/>
      <c r="H13" s="83" t="s">
        <v>40</v>
      </c>
      <c r="I13" s="84"/>
      <c r="J13" s="84"/>
      <c r="K13" s="84"/>
      <c r="L13" s="84"/>
      <c r="M13" s="84"/>
      <c r="N13" s="84"/>
      <c r="O13" s="85">
        <f>COUNTIF(AF38:AF72,"PEKİYİ")</f>
        <v>0</v>
      </c>
      <c r="P13" s="86"/>
      <c r="Q13" s="24"/>
      <c r="R13" s="138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40"/>
      <c r="AH13" s="12" t="str">
        <f t="shared" si="0"/>
        <v/>
      </c>
      <c r="AI13" s="13" t="str">
        <f>J73</f>
        <v xml:space="preserve"> </v>
      </c>
      <c r="AJ13" s="11" t="str">
        <f t="shared" si="1"/>
        <v/>
      </c>
    </row>
    <row r="14" spans="2:36" ht="20.100000000000001" customHeight="1" x14ac:dyDescent="0.2">
      <c r="B14" s="1"/>
      <c r="C14" s="36">
        <v>6</v>
      </c>
      <c r="D14" s="116"/>
      <c r="E14" s="116"/>
      <c r="F14" s="37"/>
      <c r="G14" s="3"/>
      <c r="H14" s="131"/>
      <c r="I14" s="132"/>
      <c r="J14" s="132"/>
      <c r="K14" s="132"/>
      <c r="L14" s="132"/>
      <c r="M14" s="132"/>
      <c r="N14" s="132"/>
      <c r="O14" s="132"/>
      <c r="P14" s="133"/>
      <c r="Q14" s="24"/>
      <c r="R14" s="138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40"/>
      <c r="AH14" s="12" t="str">
        <f t="shared" si="0"/>
        <v/>
      </c>
      <c r="AI14" s="13" t="str">
        <f>K73</f>
        <v xml:space="preserve"> </v>
      </c>
      <c r="AJ14" s="11" t="str">
        <f t="shared" si="1"/>
        <v/>
      </c>
    </row>
    <row r="15" spans="2:36" ht="17.25" customHeight="1" x14ac:dyDescent="0.2">
      <c r="B15" s="1"/>
      <c r="C15" s="36">
        <v>7</v>
      </c>
      <c r="D15" s="116"/>
      <c r="E15" s="116"/>
      <c r="F15" s="37"/>
      <c r="G15" s="3"/>
      <c r="H15" s="83" t="s">
        <v>10</v>
      </c>
      <c r="I15" s="84"/>
      <c r="J15" s="84"/>
      <c r="K15" s="84"/>
      <c r="L15" s="84"/>
      <c r="M15" s="84"/>
      <c r="N15" s="84"/>
      <c r="O15" s="112" t="str">
        <f>IF(COUNT(AE38:AE72)=0," ",SUM(AE38:AE72)/COUNT(AE38:AE72))</f>
        <v xml:space="preserve"> </v>
      </c>
      <c r="P15" s="113"/>
      <c r="Q15" s="25"/>
      <c r="R15" s="50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91">
        <f>Liste!H8</f>
        <v>0</v>
      </c>
      <c r="AD15" s="91"/>
      <c r="AE15" s="91"/>
      <c r="AF15" s="92"/>
      <c r="AH15" s="12" t="str">
        <f t="shared" si="0"/>
        <v/>
      </c>
      <c r="AI15" s="13" t="str">
        <f>L73</f>
        <v xml:space="preserve"> </v>
      </c>
      <c r="AJ15" s="11" t="str">
        <f t="shared" si="1"/>
        <v/>
      </c>
    </row>
    <row r="16" spans="2:36" ht="20.100000000000001" customHeight="1" thickBot="1" x14ac:dyDescent="0.25">
      <c r="B16" s="1"/>
      <c r="C16" s="36">
        <v>8</v>
      </c>
      <c r="D16" s="116"/>
      <c r="E16" s="116"/>
      <c r="F16" s="37"/>
      <c r="G16" s="3"/>
      <c r="H16" s="81" t="s">
        <v>43</v>
      </c>
      <c r="I16" s="82"/>
      <c r="J16" s="82"/>
      <c r="K16" s="82"/>
      <c r="L16" s="82"/>
      <c r="M16" s="82"/>
      <c r="N16" s="82"/>
      <c r="O16" s="114" t="e">
        <f>SUM(O10:O13)/SUM(O9:O14)</f>
        <v>#DIV/0!</v>
      </c>
      <c r="P16" s="115"/>
      <c r="Q16" s="24"/>
      <c r="R16" s="52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93">
        <f>Liste!H9</f>
        <v>0</v>
      </c>
      <c r="AD16" s="93"/>
      <c r="AE16" s="93"/>
      <c r="AF16" s="94"/>
      <c r="AH16" s="12" t="str">
        <f t="shared" si="0"/>
        <v/>
      </c>
      <c r="AI16" s="13" t="str">
        <f>M73</f>
        <v xml:space="preserve"> </v>
      </c>
      <c r="AJ16" s="11" t="str">
        <f t="shared" si="1"/>
        <v/>
      </c>
    </row>
    <row r="17" spans="2:36" ht="20.100000000000001" customHeight="1" thickBot="1" x14ac:dyDescent="0.25">
      <c r="B17" s="1"/>
      <c r="C17" s="36">
        <v>9</v>
      </c>
      <c r="D17" s="116"/>
      <c r="E17" s="116"/>
      <c r="F17" s="3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/>
      </c>
      <c r="AI17" s="13" t="str">
        <f>N73</f>
        <v xml:space="preserve"> </v>
      </c>
      <c r="AJ17" s="11" t="str">
        <f t="shared" si="1"/>
        <v/>
      </c>
    </row>
    <row r="18" spans="2:36" ht="20.100000000000001" customHeight="1" x14ac:dyDescent="0.2">
      <c r="B18" s="1"/>
      <c r="C18" s="36">
        <v>10</v>
      </c>
      <c r="D18" s="116"/>
      <c r="E18" s="116"/>
      <c r="F18" s="37"/>
      <c r="G18" s="23"/>
      <c r="H18" s="96" t="s">
        <v>17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/>
      <c r="AH18" s="12" t="str">
        <f t="shared" si="0"/>
        <v/>
      </c>
      <c r="AI18" s="13" t="str">
        <f>O73</f>
        <v xml:space="preserve"> </v>
      </c>
      <c r="AJ18" s="11" t="str">
        <f t="shared" si="1"/>
        <v/>
      </c>
    </row>
    <row r="19" spans="2:36" ht="20.100000000000001" customHeight="1" x14ac:dyDescent="0.2">
      <c r="B19" s="1"/>
      <c r="C19" s="36">
        <v>11</v>
      </c>
      <c r="D19" s="116"/>
      <c r="E19" s="116"/>
      <c r="F19" s="37"/>
      <c r="G19" s="23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  <c r="AH19" s="12" t="str">
        <f t="shared" si="0"/>
        <v/>
      </c>
      <c r="AI19" s="13" t="str">
        <f>P73</f>
        <v xml:space="preserve"> </v>
      </c>
      <c r="AJ19" s="11" t="str">
        <f t="shared" si="1"/>
        <v/>
      </c>
    </row>
    <row r="20" spans="2:36" ht="20.100000000000001" customHeight="1" x14ac:dyDescent="0.2">
      <c r="B20" s="1"/>
      <c r="C20" s="36">
        <v>12</v>
      </c>
      <c r="D20" s="116"/>
      <c r="E20" s="116"/>
      <c r="F20" s="37"/>
      <c r="G20" s="23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  <c r="AH20" s="12" t="str">
        <f t="shared" si="0"/>
        <v/>
      </c>
      <c r="AI20" s="13" t="str">
        <f>Q73</f>
        <v xml:space="preserve"> </v>
      </c>
      <c r="AJ20" s="11" t="str">
        <f t="shared" si="1"/>
        <v/>
      </c>
    </row>
    <row r="21" spans="2:36" ht="20.100000000000001" customHeight="1" x14ac:dyDescent="0.2">
      <c r="B21" s="1"/>
      <c r="C21" s="36">
        <v>13</v>
      </c>
      <c r="D21" s="116"/>
      <c r="E21" s="116"/>
      <c r="F21" s="37"/>
      <c r="G21" s="23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/>
      <c r="AH21" s="12" t="str">
        <f t="shared" si="0"/>
        <v/>
      </c>
      <c r="AI21" s="13" t="str">
        <f>R73</f>
        <v xml:space="preserve"> </v>
      </c>
      <c r="AJ21" s="11" t="str">
        <f t="shared" si="1"/>
        <v/>
      </c>
    </row>
    <row r="22" spans="2:36" ht="20.100000000000001" customHeight="1" x14ac:dyDescent="0.2">
      <c r="B22" s="1"/>
      <c r="C22" s="36">
        <v>14</v>
      </c>
      <c r="D22" s="116"/>
      <c r="E22" s="116"/>
      <c r="F22" s="37"/>
      <c r="G22" s="23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2"/>
      <c r="AH22" s="12" t="str">
        <f t="shared" si="0"/>
        <v/>
      </c>
      <c r="AI22" s="13" t="str">
        <f>S73</f>
        <v xml:space="preserve"> </v>
      </c>
      <c r="AJ22" s="11" t="str">
        <f t="shared" si="1"/>
        <v/>
      </c>
    </row>
    <row r="23" spans="2:36" ht="20.100000000000001" customHeight="1" x14ac:dyDescent="0.2">
      <c r="B23" s="1"/>
      <c r="C23" s="36">
        <v>15</v>
      </c>
      <c r="D23" s="116"/>
      <c r="E23" s="116"/>
      <c r="F23" s="37"/>
      <c r="G23" s="23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2"/>
      <c r="AH23" s="12" t="str">
        <f t="shared" si="0"/>
        <v/>
      </c>
      <c r="AI23" s="13" t="str">
        <f>T73</f>
        <v xml:space="preserve"> </v>
      </c>
      <c r="AJ23" s="11" t="str">
        <f t="shared" si="1"/>
        <v/>
      </c>
    </row>
    <row r="24" spans="2:36" ht="20.100000000000001" customHeight="1" x14ac:dyDescent="0.2">
      <c r="B24" s="1"/>
      <c r="C24" s="36">
        <v>16</v>
      </c>
      <c r="D24" s="116"/>
      <c r="E24" s="116"/>
      <c r="F24" s="37"/>
      <c r="G24" s="23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  <c r="AH24" s="12" t="str">
        <f t="shared" si="0"/>
        <v/>
      </c>
      <c r="AI24" s="13" t="str">
        <f>U73</f>
        <v xml:space="preserve"> </v>
      </c>
      <c r="AJ24" s="11" t="str">
        <f t="shared" si="1"/>
        <v/>
      </c>
    </row>
    <row r="25" spans="2:36" ht="20.100000000000001" customHeight="1" x14ac:dyDescent="0.2">
      <c r="B25" s="1"/>
      <c r="C25" s="36">
        <v>17</v>
      </c>
      <c r="D25" s="116"/>
      <c r="E25" s="116"/>
      <c r="F25" s="37"/>
      <c r="G25" s="23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2"/>
      <c r="AH25" s="12" t="str">
        <f t="shared" si="0"/>
        <v/>
      </c>
      <c r="AI25" s="13" t="str">
        <f>V73</f>
        <v xml:space="preserve"> </v>
      </c>
      <c r="AJ25" s="11" t="str">
        <f t="shared" si="1"/>
        <v/>
      </c>
    </row>
    <row r="26" spans="2:36" ht="20.100000000000001" customHeight="1" x14ac:dyDescent="0.2">
      <c r="B26" s="1"/>
      <c r="C26" s="36">
        <v>18</v>
      </c>
      <c r="D26" s="116"/>
      <c r="E26" s="116"/>
      <c r="F26" s="37"/>
      <c r="G26" s="23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  <c r="AH26" s="12" t="str">
        <f t="shared" si="0"/>
        <v/>
      </c>
      <c r="AI26" s="13" t="str">
        <f>W73</f>
        <v xml:space="preserve"> </v>
      </c>
      <c r="AJ26" s="11" t="str">
        <f t="shared" si="1"/>
        <v/>
      </c>
    </row>
    <row r="27" spans="2:36" ht="20.100000000000001" customHeight="1" x14ac:dyDescent="0.2">
      <c r="B27" s="1"/>
      <c r="C27" s="36">
        <v>19</v>
      </c>
      <c r="D27" s="116"/>
      <c r="E27" s="116"/>
      <c r="F27" s="37"/>
      <c r="G27" s="23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H27" s="12" t="str">
        <f t="shared" si="0"/>
        <v/>
      </c>
      <c r="AI27" s="13" t="str">
        <f>X73</f>
        <v xml:space="preserve"> </v>
      </c>
      <c r="AJ27" s="11" t="str">
        <f t="shared" si="1"/>
        <v/>
      </c>
    </row>
    <row r="28" spans="2:36" ht="20.100000000000001" customHeight="1" x14ac:dyDescent="0.2">
      <c r="B28" s="1"/>
      <c r="C28" s="36">
        <v>20</v>
      </c>
      <c r="D28" s="116"/>
      <c r="E28" s="116"/>
      <c r="F28" s="37"/>
      <c r="G28" s="23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H28" s="12" t="str">
        <f t="shared" si="0"/>
        <v/>
      </c>
      <c r="AI28" s="13" t="str">
        <f>Y73</f>
        <v xml:space="preserve"> </v>
      </c>
      <c r="AJ28" s="11" t="str">
        <f>IF(AI28&lt;50,"    * "&amp;AH28,"")</f>
        <v/>
      </c>
    </row>
    <row r="29" spans="2:36" ht="20.100000000000001" customHeight="1" x14ac:dyDescent="0.2">
      <c r="B29" s="1"/>
      <c r="C29" s="36">
        <v>21</v>
      </c>
      <c r="D29" s="116"/>
      <c r="E29" s="116"/>
      <c r="F29" s="37"/>
      <c r="G29" s="23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 x14ac:dyDescent="0.2">
      <c r="B30" s="1"/>
      <c r="C30" s="36">
        <v>22</v>
      </c>
      <c r="D30" s="116"/>
      <c r="E30" s="116"/>
      <c r="F30" s="37"/>
      <c r="G30" s="23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2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 x14ac:dyDescent="0.2">
      <c r="B31" s="1"/>
      <c r="C31" s="36">
        <v>23</v>
      </c>
      <c r="D31" s="116"/>
      <c r="E31" s="116"/>
      <c r="F31" s="37"/>
      <c r="G31" s="23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 x14ac:dyDescent="0.2">
      <c r="B32" s="1"/>
      <c r="C32" s="36">
        <v>24</v>
      </c>
      <c r="D32" s="116"/>
      <c r="E32" s="116"/>
      <c r="F32" s="37"/>
      <c r="G32" s="23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 x14ac:dyDescent="0.2">
      <c r="B33" s="1"/>
      <c r="C33" s="36">
        <v>25</v>
      </c>
      <c r="D33" s="116"/>
      <c r="E33" s="116"/>
      <c r="F33" s="37"/>
      <c r="G33" s="23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2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 x14ac:dyDescent="0.25">
      <c r="B34" s="1"/>
      <c r="C34" s="117" t="s">
        <v>8</v>
      </c>
      <c r="D34" s="118"/>
      <c r="E34" s="119"/>
      <c r="F34" s="38">
        <f>SUM(F9:F33)</f>
        <v>0</v>
      </c>
      <c r="G34" s="2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  <c r="AH34" s="12"/>
      <c r="AI34" s="13"/>
    </row>
    <row r="35" spans="2:36" ht="27" customHeight="1" thickBot="1" x14ac:dyDescent="0.25">
      <c r="B35" s="1"/>
      <c r="C35" s="3"/>
      <c r="D35" s="3"/>
      <c r="E35" s="3"/>
      <c r="F35" s="3"/>
      <c r="G35" s="3"/>
      <c r="H35" s="2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 x14ac:dyDescent="0.2">
      <c r="B36" s="1"/>
      <c r="C36" s="130" t="s">
        <v>0</v>
      </c>
      <c r="D36" s="109"/>
      <c r="E36" s="109"/>
      <c r="F36" s="109" t="s">
        <v>1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5" t="s">
        <v>6</v>
      </c>
      <c r="AF36" s="107" t="s">
        <v>2</v>
      </c>
      <c r="AH36" s="12"/>
      <c r="AI36" s="13"/>
    </row>
    <row r="37" spans="2:36" ht="24.95" customHeight="1" x14ac:dyDescent="0.2">
      <c r="B37" s="1"/>
      <c r="C37" s="28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06"/>
      <c r="AF37" s="108"/>
      <c r="AH37" s="12"/>
      <c r="AI37" s="13"/>
    </row>
    <row r="38" spans="2:36" ht="15" customHeight="1" x14ac:dyDescent="0.2">
      <c r="B38" s="1"/>
      <c r="C38" s="29">
        <v>1</v>
      </c>
      <c r="D38" s="44" t="str">
        <f>IF(Liste!C5=0," ",Liste!C5)</f>
        <v xml:space="preserve"> </v>
      </c>
      <c r="E38" s="44" t="str">
        <f>IF(Liste!D5=0," ",Liste!D5)</f>
        <v xml:space="preserve"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2" t="str">
        <f t="shared" ref="AE38:AE72" si="3">IF(COUNTBLANK(F38:AD38)=COLUMNS(F38:AD38)," ",IF(SUM(F38:AD38)=0,0,SUM(F38:AD38)))</f>
        <v xml:space="preserve"> </v>
      </c>
      <c r="AF38" s="43" t="str">
        <f>IF(AE38=" ","GİRMEDİ ",IF(AE38&gt;=85,"PEKİYİ",IF(AE38&gt;=70,"İYİ",IF(AE38&gt;=60,"ORTA",IF(AE38&gt;=50,"GEÇER",IF(AE38&lt;50,"GEÇMEZ"))))))</f>
        <v xml:space="preserve">GİRMEDİ </v>
      </c>
      <c r="AH38" s="12"/>
      <c r="AI38" s="13"/>
    </row>
    <row r="39" spans="2:36" ht="15" customHeight="1" x14ac:dyDescent="0.2">
      <c r="B39" s="1"/>
      <c r="C39" s="29">
        <v>2</v>
      </c>
      <c r="D39" s="44" t="str">
        <f>IF(Liste!C6=0," ",Liste!C6)</f>
        <v xml:space="preserve"> </v>
      </c>
      <c r="E39" s="44" t="str">
        <f>IF(Liste!D6=0," ",Liste!D6)</f>
        <v xml:space="preserve"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2" t="str">
        <f t="shared" si="3"/>
        <v xml:space="preserve"> </v>
      </c>
      <c r="AF39" s="43" t="str">
        <f t="shared" ref="AF39:AF72" si="4">IF(AE39=" ","GİRMEDİ ",IF(AE39&gt;=85,"PEKİYİ",IF(AE39&gt;=70,"İYİ",IF(AE39&gt;=60,"ORTA",IF(AE39&gt;=50,"GEÇER",IF(AE39&lt;50,"GEÇMEZ"))))))</f>
        <v xml:space="preserve">GİRMEDİ </v>
      </c>
      <c r="AH39" s="12"/>
      <c r="AI39" s="13"/>
    </row>
    <row r="40" spans="2:36" ht="15" customHeight="1" x14ac:dyDescent="0.2">
      <c r="B40" s="1"/>
      <c r="C40" s="29">
        <v>3</v>
      </c>
      <c r="D40" s="44" t="str">
        <f>IF(Liste!C7=0," ",Liste!C7)</f>
        <v xml:space="preserve"> </v>
      </c>
      <c r="E40" s="44" t="str">
        <f>IF(Liste!D7=0," ",Liste!D7)</f>
        <v xml:space="preserve"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2" t="str">
        <f t="shared" si="3"/>
        <v xml:space="preserve"> </v>
      </c>
      <c r="AF40" s="43" t="str">
        <f t="shared" si="4"/>
        <v xml:space="preserve">GİRMEDİ </v>
      </c>
      <c r="AH40" s="12"/>
      <c r="AI40" s="13"/>
    </row>
    <row r="41" spans="2:36" ht="15" customHeight="1" x14ac:dyDescent="0.2">
      <c r="B41" s="1"/>
      <c r="C41" s="29">
        <v>4</v>
      </c>
      <c r="D41" s="44" t="str">
        <f>IF(Liste!C8=0," ",Liste!C8)</f>
        <v xml:space="preserve"> </v>
      </c>
      <c r="E41" s="44" t="str">
        <f>IF(Liste!D8=0," ",Liste!D8)</f>
        <v xml:space="preserve"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2" t="str">
        <f t="shared" si="3"/>
        <v xml:space="preserve"> </v>
      </c>
      <c r="AF41" s="43" t="str">
        <f t="shared" si="4"/>
        <v xml:space="preserve">GİRMEDİ </v>
      </c>
      <c r="AH41" s="12"/>
      <c r="AI41" s="13"/>
    </row>
    <row r="42" spans="2:36" ht="15" customHeight="1" x14ac:dyDescent="0.2">
      <c r="B42" s="1"/>
      <c r="C42" s="29">
        <v>5</v>
      </c>
      <c r="D42" s="44" t="str">
        <f>IF(Liste!C9=0," ",Liste!C9)</f>
        <v xml:space="preserve"> </v>
      </c>
      <c r="E42" s="44" t="str">
        <f>IF(Liste!D9=0," ",Liste!D9)</f>
        <v xml:space="preserve"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2" t="str">
        <f t="shared" si="3"/>
        <v xml:space="preserve"> </v>
      </c>
      <c r="AF42" s="43" t="str">
        <f t="shared" si="4"/>
        <v xml:space="preserve">GİRMEDİ </v>
      </c>
      <c r="AH42" s="14"/>
    </row>
    <row r="43" spans="2:36" ht="15" customHeight="1" x14ac:dyDescent="0.2">
      <c r="B43" s="1"/>
      <c r="C43" s="29">
        <v>6</v>
      </c>
      <c r="D43" s="44" t="str">
        <f>IF(Liste!C10=0," ",Liste!C10)</f>
        <v xml:space="preserve"> </v>
      </c>
      <c r="E43" s="44" t="str">
        <f>IF(Liste!D10=0," ",Liste!D10)</f>
        <v xml:space="preserve"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2" t="str">
        <f t="shared" si="3"/>
        <v xml:space="preserve"> </v>
      </c>
      <c r="AF43" s="43" t="str">
        <f t="shared" si="4"/>
        <v xml:space="preserve">GİRMEDİ </v>
      </c>
      <c r="AH43" s="14"/>
    </row>
    <row r="44" spans="2:36" ht="15" customHeight="1" x14ac:dyDescent="0.2">
      <c r="B44" s="1"/>
      <c r="C44" s="29">
        <v>7</v>
      </c>
      <c r="D44" s="44" t="str">
        <f>IF(Liste!C11=0," ",Liste!C11)</f>
        <v xml:space="preserve"> </v>
      </c>
      <c r="E44" s="44" t="str">
        <f>IF(Liste!D11=0," ",Liste!D11)</f>
        <v xml:space="preserve"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2" t="str">
        <f t="shared" si="3"/>
        <v xml:space="preserve"> </v>
      </c>
      <c r="AF44" s="43" t="str">
        <f t="shared" si="4"/>
        <v xml:space="preserve">GİRMEDİ </v>
      </c>
      <c r="AH44" s="14"/>
    </row>
    <row r="45" spans="2:36" ht="15" customHeight="1" x14ac:dyDescent="0.2">
      <c r="B45" s="1"/>
      <c r="C45" s="29">
        <v>8</v>
      </c>
      <c r="D45" s="44" t="str">
        <f>IF(Liste!C12=0," ",Liste!C12)</f>
        <v xml:space="preserve"> </v>
      </c>
      <c r="E45" s="44" t="str">
        <f>IF(Liste!D12=0," ",Liste!D12)</f>
        <v xml:space="preserve"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2" t="str">
        <f t="shared" si="3"/>
        <v xml:space="preserve"> </v>
      </c>
      <c r="AF45" s="43" t="str">
        <f t="shared" si="4"/>
        <v xml:space="preserve">GİRMEDİ </v>
      </c>
      <c r="AH45" s="14"/>
    </row>
    <row r="46" spans="2:36" ht="15" customHeight="1" x14ac:dyDescent="0.2">
      <c r="B46" s="1"/>
      <c r="C46" s="29">
        <v>9</v>
      </c>
      <c r="D46" s="44" t="str">
        <f>IF(Liste!C13=0," ",Liste!C13)</f>
        <v xml:space="preserve"> </v>
      </c>
      <c r="E46" s="44" t="str">
        <f>IF(Liste!D13=0," ",Liste!D13)</f>
        <v xml:space="preserve"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2" t="str">
        <f t="shared" si="3"/>
        <v xml:space="preserve"> </v>
      </c>
      <c r="AF46" s="43" t="str">
        <f t="shared" si="4"/>
        <v xml:space="preserve">GİRMEDİ </v>
      </c>
      <c r="AH46" s="14"/>
    </row>
    <row r="47" spans="2:36" ht="15" customHeight="1" x14ac:dyDescent="0.2">
      <c r="B47" s="1"/>
      <c r="C47" s="29">
        <v>10</v>
      </c>
      <c r="D47" s="44" t="str">
        <f>IF(Liste!C14=0," ",Liste!C14)</f>
        <v xml:space="preserve"> </v>
      </c>
      <c r="E47" s="44" t="str">
        <f>IF(Liste!D14=0," ",Liste!D14)</f>
        <v xml:space="preserve"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2" t="str">
        <f t="shared" si="3"/>
        <v xml:space="preserve"> </v>
      </c>
      <c r="AF47" s="43" t="str">
        <f t="shared" si="4"/>
        <v xml:space="preserve">GİRMEDİ </v>
      </c>
      <c r="AH47" s="14"/>
    </row>
    <row r="48" spans="2:36" ht="15" customHeight="1" x14ac:dyDescent="0.2">
      <c r="B48" s="1"/>
      <c r="C48" s="29">
        <v>11</v>
      </c>
      <c r="D48" s="44" t="str">
        <f>IF(Liste!C15=0," ",Liste!C15)</f>
        <v xml:space="preserve"> </v>
      </c>
      <c r="E48" s="44" t="str">
        <f>IF(Liste!D15=0," ",Liste!D15)</f>
        <v xml:space="preserve"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2" t="str">
        <f t="shared" si="3"/>
        <v xml:space="preserve"> </v>
      </c>
      <c r="AF48" s="43" t="str">
        <f t="shared" si="4"/>
        <v xml:space="preserve">GİRMEDİ </v>
      </c>
      <c r="AH48" s="14"/>
    </row>
    <row r="49" spans="2:34" ht="15" customHeight="1" x14ac:dyDescent="0.2">
      <c r="B49" s="1"/>
      <c r="C49" s="29">
        <v>12</v>
      </c>
      <c r="D49" s="44" t="str">
        <f>IF(Liste!C16=0," ",Liste!C16)</f>
        <v xml:space="preserve"> </v>
      </c>
      <c r="E49" s="44" t="str">
        <f>IF(Liste!D16=0," ",Liste!D16)</f>
        <v xml:space="preserve"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2" t="str">
        <f t="shared" si="3"/>
        <v xml:space="preserve"> </v>
      </c>
      <c r="AF49" s="43" t="str">
        <f t="shared" si="4"/>
        <v xml:space="preserve">GİRMEDİ </v>
      </c>
      <c r="AH49" s="14"/>
    </row>
    <row r="50" spans="2:34" ht="15" customHeight="1" x14ac:dyDescent="0.2">
      <c r="B50" s="1"/>
      <c r="C50" s="29">
        <v>13</v>
      </c>
      <c r="D50" s="44" t="str">
        <f>IF(Liste!C17=0," ",Liste!C17)</f>
        <v xml:space="preserve"> </v>
      </c>
      <c r="E50" s="44" t="str">
        <f>IF(Liste!D17=0," ",Liste!D17)</f>
        <v xml:space="preserve"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2" t="str">
        <f t="shared" si="3"/>
        <v xml:space="preserve"> </v>
      </c>
      <c r="AF50" s="43" t="str">
        <f t="shared" si="4"/>
        <v xml:space="preserve">GİRMEDİ </v>
      </c>
      <c r="AH50" s="14"/>
    </row>
    <row r="51" spans="2:34" ht="15" customHeight="1" x14ac:dyDescent="0.2">
      <c r="B51" s="1"/>
      <c r="C51" s="29">
        <v>14</v>
      </c>
      <c r="D51" s="44" t="str">
        <f>IF(Liste!C18=0," ",Liste!C18)</f>
        <v xml:space="preserve"> </v>
      </c>
      <c r="E51" s="44" t="str">
        <f>IF(Liste!D18=0," ",Liste!D18)</f>
        <v xml:space="preserve"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2" t="str">
        <f t="shared" si="3"/>
        <v xml:space="preserve"> </v>
      </c>
      <c r="AF51" s="43" t="str">
        <f t="shared" si="4"/>
        <v xml:space="preserve">GİRMEDİ </v>
      </c>
      <c r="AH51" s="14"/>
    </row>
    <row r="52" spans="2:34" ht="15" customHeight="1" x14ac:dyDescent="0.2">
      <c r="B52" s="1"/>
      <c r="C52" s="29">
        <v>15</v>
      </c>
      <c r="D52" s="44" t="str">
        <f>IF(Liste!C19=0," ",Liste!C19)</f>
        <v xml:space="preserve"> </v>
      </c>
      <c r="E52" s="44" t="str">
        <f>IF(Liste!D19=0," ",Liste!D19)</f>
        <v xml:space="preserve"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2" t="str">
        <f t="shared" si="3"/>
        <v xml:space="preserve"> </v>
      </c>
      <c r="AF52" s="43" t="str">
        <f t="shared" si="4"/>
        <v xml:space="preserve">GİRMEDİ </v>
      </c>
      <c r="AH52" s="14"/>
    </row>
    <row r="53" spans="2:34" ht="15" customHeight="1" x14ac:dyDescent="0.2">
      <c r="B53" s="1"/>
      <c r="C53" s="29">
        <v>16</v>
      </c>
      <c r="D53" s="44" t="str">
        <f>IF(Liste!C20=0," ",Liste!C20)</f>
        <v xml:space="preserve"> </v>
      </c>
      <c r="E53" s="44" t="str">
        <f>IF(Liste!D20=0," ",Liste!D20)</f>
        <v xml:space="preserve"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2" t="str">
        <f t="shared" si="3"/>
        <v xml:space="preserve"> </v>
      </c>
      <c r="AF53" s="43" t="str">
        <f t="shared" si="4"/>
        <v xml:space="preserve">GİRMEDİ </v>
      </c>
      <c r="AH53" s="14"/>
    </row>
    <row r="54" spans="2:34" ht="15" customHeight="1" x14ac:dyDescent="0.2">
      <c r="B54" s="1"/>
      <c r="C54" s="29">
        <v>17</v>
      </c>
      <c r="D54" s="44" t="str">
        <f>IF(Liste!C21=0," ",Liste!C21)</f>
        <v xml:space="preserve"> </v>
      </c>
      <c r="E54" s="44" t="str">
        <f>IF(Liste!D21=0," ",Liste!D21)</f>
        <v xml:space="preserve"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2" t="str">
        <f t="shared" si="3"/>
        <v xml:space="preserve"> </v>
      </c>
      <c r="AF54" s="43" t="str">
        <f t="shared" si="4"/>
        <v xml:space="preserve">GİRMEDİ </v>
      </c>
      <c r="AH54" s="14"/>
    </row>
    <row r="55" spans="2:34" ht="15" customHeight="1" x14ac:dyDescent="0.2">
      <c r="B55" s="1"/>
      <c r="C55" s="29">
        <v>18</v>
      </c>
      <c r="D55" s="44" t="str">
        <f>IF(Liste!C22=0," ",Liste!C22)</f>
        <v xml:space="preserve"> </v>
      </c>
      <c r="E55" s="44" t="str">
        <f>IF(Liste!D22=0," ",Liste!D22)</f>
        <v xml:space="preserve"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2" t="str">
        <f t="shared" si="3"/>
        <v xml:space="preserve"> </v>
      </c>
      <c r="AF55" s="43" t="str">
        <f t="shared" si="4"/>
        <v xml:space="preserve">GİRMEDİ </v>
      </c>
      <c r="AH55" s="14"/>
    </row>
    <row r="56" spans="2:34" ht="15" customHeight="1" x14ac:dyDescent="0.2">
      <c r="B56" s="1"/>
      <c r="C56" s="29">
        <v>19</v>
      </c>
      <c r="D56" s="44" t="str">
        <f>IF(Liste!C23=0," ",Liste!C23)</f>
        <v xml:space="preserve"> </v>
      </c>
      <c r="E56" s="44" t="str">
        <f>IF(Liste!D23=0," ",Liste!D23)</f>
        <v xml:space="preserve"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2" t="str">
        <f t="shared" si="3"/>
        <v xml:space="preserve"> </v>
      </c>
      <c r="AF56" s="43" t="str">
        <f t="shared" si="4"/>
        <v xml:space="preserve">GİRMEDİ </v>
      </c>
      <c r="AH56" s="14"/>
    </row>
    <row r="57" spans="2:34" ht="15" customHeight="1" x14ac:dyDescent="0.2">
      <c r="B57" s="1"/>
      <c r="C57" s="29">
        <v>20</v>
      </c>
      <c r="D57" s="44" t="str">
        <f>IF(Liste!C24=0," ",Liste!C24)</f>
        <v xml:space="preserve"> </v>
      </c>
      <c r="E57" s="44" t="str">
        <f>IF(Liste!D24=0," ",Liste!D24)</f>
        <v xml:space="preserve"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2" t="str">
        <f t="shared" si="3"/>
        <v xml:space="preserve"> </v>
      </c>
      <c r="AF57" s="43" t="str">
        <f t="shared" si="4"/>
        <v xml:space="preserve">GİRMEDİ </v>
      </c>
      <c r="AH57" s="14"/>
    </row>
    <row r="58" spans="2:34" ht="15" customHeight="1" x14ac:dyDescent="0.2">
      <c r="B58" s="1"/>
      <c r="C58" s="29">
        <v>21</v>
      </c>
      <c r="D58" s="44" t="str">
        <f>IF(Liste!C25=0," ",Liste!C25)</f>
        <v xml:space="preserve"> </v>
      </c>
      <c r="E58" s="44" t="str">
        <f>IF(Liste!D25=0," ",Liste!D25)</f>
        <v xml:space="preserve"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2" t="str">
        <f t="shared" si="3"/>
        <v xml:space="preserve"> </v>
      </c>
      <c r="AF58" s="43" t="str">
        <f t="shared" si="4"/>
        <v xml:space="preserve">GİRMEDİ </v>
      </c>
      <c r="AH58" s="14"/>
    </row>
    <row r="59" spans="2:34" ht="15" customHeight="1" x14ac:dyDescent="0.2">
      <c r="B59" s="1"/>
      <c r="C59" s="29">
        <v>22</v>
      </c>
      <c r="D59" s="44" t="str">
        <f>IF(Liste!C26=0," ",Liste!C26)</f>
        <v xml:space="preserve"> </v>
      </c>
      <c r="E59" s="44" t="str">
        <f>IF(Liste!D26=0," ",Liste!D26)</f>
        <v xml:space="preserve"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2" t="str">
        <f t="shared" si="3"/>
        <v xml:space="preserve"> </v>
      </c>
      <c r="AF59" s="43" t="str">
        <f t="shared" si="4"/>
        <v xml:space="preserve">GİRMEDİ </v>
      </c>
      <c r="AH59" s="14"/>
    </row>
    <row r="60" spans="2:34" ht="15" customHeight="1" x14ac:dyDescent="0.2">
      <c r="B60" s="1"/>
      <c r="C60" s="29">
        <v>23</v>
      </c>
      <c r="D60" s="44" t="str">
        <f>IF(Liste!C27=0," ",Liste!C27)</f>
        <v xml:space="preserve"> </v>
      </c>
      <c r="E60" s="44" t="str">
        <f>IF(Liste!D27=0," ",Liste!D27)</f>
        <v xml:space="preserve"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2" t="str">
        <f t="shared" si="3"/>
        <v xml:space="preserve"> </v>
      </c>
      <c r="AF60" s="43" t="str">
        <f t="shared" si="4"/>
        <v xml:space="preserve">GİRMEDİ </v>
      </c>
      <c r="AH60" s="14"/>
    </row>
    <row r="61" spans="2:34" ht="15" customHeight="1" x14ac:dyDescent="0.2">
      <c r="B61" s="1"/>
      <c r="C61" s="29">
        <v>24</v>
      </c>
      <c r="D61" s="44" t="str">
        <f>IF(Liste!C28=0," ",Liste!C28)</f>
        <v xml:space="preserve"> </v>
      </c>
      <c r="E61" s="44" t="str">
        <f>IF(Liste!D28=0," ",Liste!D28)</f>
        <v xml:space="preserve"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2" t="str">
        <f t="shared" si="3"/>
        <v xml:space="preserve"> </v>
      </c>
      <c r="AF61" s="43" t="str">
        <f>IF(AE61=" ","GİRMEDİ ",IF(AE61&gt;=85,"PEKİYİ",IF(AE61&gt;=70,"İYİ",IF(AE61&gt;=60,"ORTA",IF(AE61&gt;=50,"GEÇER",IF(AE61&lt;50,"GEÇMEZ"))))))</f>
        <v xml:space="preserve">GİRMEDİ </v>
      </c>
      <c r="AH61" s="14"/>
    </row>
    <row r="62" spans="2:34" ht="15" customHeight="1" x14ac:dyDescent="0.2">
      <c r="B62" s="1"/>
      <c r="C62" s="29">
        <v>25</v>
      </c>
      <c r="D62" s="44" t="str">
        <f>IF(Liste!C29=0," ",Liste!C29)</f>
        <v xml:space="preserve"> </v>
      </c>
      <c r="E62" s="44" t="str">
        <f>IF(Liste!D29=0," ",Liste!D29)</f>
        <v xml:space="preserve"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2" t="str">
        <f t="shared" si="3"/>
        <v xml:space="preserve"> </v>
      </c>
      <c r="AF62" s="43" t="str">
        <f t="shared" si="4"/>
        <v xml:space="preserve">GİRMEDİ </v>
      </c>
      <c r="AH62" s="14"/>
    </row>
    <row r="63" spans="2:34" ht="15" customHeight="1" x14ac:dyDescent="0.2">
      <c r="B63" s="1"/>
      <c r="C63" s="29">
        <v>26</v>
      </c>
      <c r="D63" s="44" t="str">
        <f>IF(Liste!C30=0," ",Liste!C30)</f>
        <v xml:space="preserve"> </v>
      </c>
      <c r="E63" s="44" t="str">
        <f>IF(Liste!D30=0," ",Liste!D30)</f>
        <v xml:space="preserve"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2" t="str">
        <f t="shared" si="3"/>
        <v xml:space="preserve"> </v>
      </c>
      <c r="AF63" s="43" t="str">
        <f t="shared" si="4"/>
        <v xml:space="preserve">GİRMEDİ </v>
      </c>
      <c r="AH63" s="14"/>
    </row>
    <row r="64" spans="2:34" ht="15" customHeight="1" x14ac:dyDescent="0.2">
      <c r="B64" s="1"/>
      <c r="C64" s="29">
        <v>27</v>
      </c>
      <c r="D64" s="44" t="str">
        <f>IF(Liste!C31=0," ",Liste!C31)</f>
        <v xml:space="preserve"> </v>
      </c>
      <c r="E64" s="44" t="str">
        <f>IF(Liste!D31=0," ",Liste!D31)</f>
        <v xml:space="preserve"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2" t="str">
        <f t="shared" si="3"/>
        <v xml:space="preserve"> </v>
      </c>
      <c r="AF64" s="43" t="str">
        <f t="shared" si="4"/>
        <v xml:space="preserve">GİRMEDİ </v>
      </c>
    </row>
    <row r="65" spans="2:33" ht="15" customHeight="1" x14ac:dyDescent="0.2">
      <c r="B65" s="1"/>
      <c r="C65" s="29">
        <v>28</v>
      </c>
      <c r="D65" s="44" t="str">
        <f>IF(Liste!C32=0," ",Liste!C32)</f>
        <v xml:space="preserve"> </v>
      </c>
      <c r="E65" s="44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2" t="str">
        <f t="shared" si="3"/>
        <v xml:space="preserve"> </v>
      </c>
      <c r="AF65" s="43" t="str">
        <f t="shared" si="4"/>
        <v xml:space="preserve">GİRMEDİ </v>
      </c>
    </row>
    <row r="66" spans="2:33" ht="15" customHeight="1" x14ac:dyDescent="0.2">
      <c r="B66" s="1"/>
      <c r="C66" s="29">
        <v>29</v>
      </c>
      <c r="D66" s="44" t="str">
        <f>IF(Liste!C33=0," ",Liste!C33)</f>
        <v xml:space="preserve"> </v>
      </c>
      <c r="E66" s="44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2" t="str">
        <f t="shared" si="3"/>
        <v xml:space="preserve"> </v>
      </c>
      <c r="AF66" s="43" t="str">
        <f t="shared" si="4"/>
        <v xml:space="preserve">GİRMEDİ </v>
      </c>
    </row>
    <row r="67" spans="2:33" ht="15" customHeight="1" x14ac:dyDescent="0.2">
      <c r="B67" s="1"/>
      <c r="C67" s="29">
        <v>30</v>
      </c>
      <c r="D67" s="44" t="str">
        <f>IF(Liste!C34=0," ",Liste!C34)</f>
        <v xml:space="preserve"> </v>
      </c>
      <c r="E67" s="44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2" t="str">
        <f t="shared" si="3"/>
        <v xml:space="preserve"> </v>
      </c>
      <c r="AF67" s="43" t="str">
        <f t="shared" si="4"/>
        <v xml:space="preserve">GİRMEDİ </v>
      </c>
    </row>
    <row r="68" spans="2:33" ht="15" customHeight="1" x14ac:dyDescent="0.2">
      <c r="B68" s="1"/>
      <c r="C68" s="29">
        <v>31</v>
      </c>
      <c r="D68" s="44" t="str">
        <f>IF(Liste!C35=0," ",Liste!C35)</f>
        <v xml:space="preserve"> </v>
      </c>
      <c r="E68" s="44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2" t="str">
        <f t="shared" si="3"/>
        <v xml:space="preserve"> </v>
      </c>
      <c r="AF68" s="43" t="str">
        <f t="shared" si="4"/>
        <v xml:space="preserve">GİRMEDİ </v>
      </c>
    </row>
    <row r="69" spans="2:33" ht="15" customHeight="1" x14ac:dyDescent="0.2">
      <c r="B69" s="1"/>
      <c r="C69" s="29">
        <v>32</v>
      </c>
      <c r="D69" s="44" t="str">
        <f>IF(Liste!C36=0," ",Liste!C36)</f>
        <v xml:space="preserve"> </v>
      </c>
      <c r="E69" s="44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2" t="str">
        <f t="shared" si="3"/>
        <v xml:space="preserve"> </v>
      </c>
      <c r="AF69" s="43" t="str">
        <f t="shared" si="4"/>
        <v xml:space="preserve">GİRMEDİ </v>
      </c>
    </row>
    <row r="70" spans="2:33" ht="15" customHeight="1" x14ac:dyDescent="0.2">
      <c r="B70" s="1"/>
      <c r="C70" s="29">
        <v>33</v>
      </c>
      <c r="D70" s="44" t="str">
        <f>IF(Liste!C37=0," ",Liste!C37)</f>
        <v xml:space="preserve"> </v>
      </c>
      <c r="E70" s="44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2" t="str">
        <f t="shared" si="3"/>
        <v xml:space="preserve"> </v>
      </c>
      <c r="AF70" s="43" t="str">
        <f t="shared" si="4"/>
        <v xml:space="preserve">GİRMEDİ </v>
      </c>
    </row>
    <row r="71" spans="2:33" ht="15" customHeight="1" x14ac:dyDescent="0.2">
      <c r="B71" s="1"/>
      <c r="C71" s="29">
        <v>34</v>
      </c>
      <c r="D71" s="44" t="str">
        <f>IF(Liste!C38=0," ",Liste!C38)</f>
        <v xml:space="preserve"> </v>
      </c>
      <c r="E71" s="44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2" t="str">
        <f t="shared" si="3"/>
        <v xml:space="preserve"> </v>
      </c>
      <c r="AF71" s="43" t="str">
        <f t="shared" si="4"/>
        <v xml:space="preserve">GİRMEDİ </v>
      </c>
    </row>
    <row r="72" spans="2:33" ht="18" customHeight="1" thickBot="1" x14ac:dyDescent="0.25">
      <c r="B72" s="1"/>
      <c r="C72" s="55">
        <v>35</v>
      </c>
      <c r="D72" s="56" t="str">
        <f>IF(Liste!C39=0," ",Liste!C39)</f>
        <v xml:space="preserve"> </v>
      </c>
      <c r="E72" s="56" t="str">
        <f>IF(Liste!D39=0," ",Liste!D39)</f>
        <v xml:space="preserve"> 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8" t="str">
        <f t="shared" si="3"/>
        <v xml:space="preserve"> </v>
      </c>
      <c r="AF72" s="43" t="str">
        <f t="shared" si="4"/>
        <v xml:space="preserve">GİRMEDİ </v>
      </c>
    </row>
    <row r="73" spans="2:33" ht="24.95" customHeight="1" thickBot="1" x14ac:dyDescent="0.25">
      <c r="B73" s="1"/>
      <c r="C73" s="128" t="s">
        <v>7</v>
      </c>
      <c r="D73" s="129"/>
      <c r="E73" s="129"/>
      <c r="F73" s="54" t="str">
        <f>IF(F9=0," ",((SUM(F38:F72)/COUNT(F38:F72))*100)/F9)</f>
        <v xml:space="preserve"> </v>
      </c>
      <c r="G73" s="54" t="str">
        <f>IF(F10=0," ",((SUM(G38:G72)/COUNT(G38:G72))*100)/F10)</f>
        <v xml:space="preserve"> </v>
      </c>
      <c r="H73" s="54" t="str">
        <f>IF(F11=0," ",((SUM(H38:H72)/COUNT(H38:H72))*100)/F11)</f>
        <v xml:space="preserve"> </v>
      </c>
      <c r="I73" s="54" t="str">
        <f>IF(F12=0," ",((SUM(I38:I72)/COUNT(I38:I72))*100)/F12)</f>
        <v xml:space="preserve"> </v>
      </c>
      <c r="J73" s="54" t="str">
        <f>IF(F13=0," ",((SUM(J38:J72)/COUNT(J38:J72))*100)/F13)</f>
        <v xml:space="preserve"> </v>
      </c>
      <c r="K73" s="54" t="str">
        <f>IF(F14=0," ",((SUM(K38:K72)/COUNT(K38:K72))*100)/F14)</f>
        <v xml:space="preserve"> </v>
      </c>
      <c r="L73" s="54" t="str">
        <f>IF(F15=0," ",((SUM(L38:L72)/COUNT(L38:L72))*100)/F15)</f>
        <v xml:space="preserve"> </v>
      </c>
      <c r="M73" s="54" t="str">
        <f>IF(F16=0," ",((SUM(M38:M72)/COUNT(M38:M72))*100)/F16)</f>
        <v xml:space="preserve"> </v>
      </c>
      <c r="N73" s="54" t="str">
        <f>IF(F17=0," ",((SUM(N38:N72)/COUNT(N38:N72))*100)/F17)</f>
        <v xml:space="preserve"> </v>
      </c>
      <c r="O73" s="54" t="str">
        <f>IF(F18=0," ",((SUM(O38:O72)/COUNT(O38:O72))*100)/F18)</f>
        <v xml:space="preserve"> </v>
      </c>
      <c r="P73" s="54" t="str">
        <f>IF(F19=0," ",((SUM(P38:P72)/COUNT(P38:P72))*100)/F19)</f>
        <v xml:space="preserve"> </v>
      </c>
      <c r="Q73" s="54" t="str">
        <f>IF(F20=0," ",((SUM(Q38:Q72)/COUNT(Q38:Q72))*100)/F20)</f>
        <v xml:space="preserve"> </v>
      </c>
      <c r="R73" s="54" t="str">
        <f>IF(F21=0," ",((SUM(R38:R72)/COUNT(R38:R72))*100)/F21)</f>
        <v xml:space="preserve"> </v>
      </c>
      <c r="S73" s="54" t="str">
        <f>IF(F22=0," ",((SUM(S38:S72)/COUNT(S38:S72))*100)/F22)</f>
        <v xml:space="preserve"> </v>
      </c>
      <c r="T73" s="54" t="str">
        <f>IF(F23=0," ",((SUM(T38:T72)/COUNT(T38:T72))*100)/F23)</f>
        <v xml:space="preserve"> </v>
      </c>
      <c r="U73" s="54" t="str">
        <f>IF(F24=0," ",((SUM(U38:U72)/COUNT(U38:U72))*100)/F24)</f>
        <v xml:space="preserve"> </v>
      </c>
      <c r="V73" s="54" t="str">
        <f>IF(F25=0," ",((SUM(V38:V72)/COUNT(V38:V72))*100)/F25)</f>
        <v xml:space="preserve"> </v>
      </c>
      <c r="W73" s="54" t="str">
        <f>IF(F26=0," ",((SUM(W38:W72)/COUNT(W38:W72))*100)/F26)</f>
        <v xml:space="preserve"> </v>
      </c>
      <c r="X73" s="54" t="str">
        <f>IF(F27=0," ",((SUM(X38:X72)/COUNT(X38:X72))*100)/F27)</f>
        <v xml:space="preserve"> </v>
      </c>
      <c r="Y73" s="54" t="str">
        <f>IF(F28=0," ",((SUM(Y38:Y72)/COUNT(Y38:Y72))*100)/F28)</f>
        <v xml:space="preserve"> </v>
      </c>
      <c r="Z73" s="54" t="str">
        <f>IF(F29=0," ",((SUM(Z38:Z72)/COUNT(Z38:Z72))*100)/F29)</f>
        <v xml:space="preserve"> </v>
      </c>
      <c r="AA73" s="54" t="str">
        <f>IF(F30=0," ",((SUM(AA38:AA72)/COUNT(AA38:AA72))*100)/F30)</f>
        <v xml:space="preserve"> </v>
      </c>
      <c r="AB73" s="54" t="str">
        <f>IF(F31=0," ",((SUM(AB38:AB72)/COUNT(AB38:AB72))*100)/F31)</f>
        <v xml:space="preserve"> </v>
      </c>
      <c r="AC73" s="54" t="str">
        <f>IF(F32=0," ",((SUM(AC38:AC72)/COUNT(AC38:AC72))*100)/F32)</f>
        <v xml:space="preserve"> </v>
      </c>
      <c r="AD73" s="54" t="str">
        <f>IF(F33=0," ",((SUM(AD38:AD72)/COUNT(AD38:AD72))*100)/F33)</f>
        <v xml:space="preserve"> </v>
      </c>
      <c r="AE73" s="27"/>
      <c r="AF73" s="27"/>
    </row>
    <row r="74" spans="2:3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 x14ac:dyDescent="0.2">
      <c r="Y76" s="39"/>
      <c r="Z76" s="39"/>
      <c r="AA76" s="39"/>
      <c r="AB76" s="104">
        <f ca="1">TODAY()</f>
        <v>42729</v>
      </c>
      <c r="AC76" s="104"/>
      <c r="AD76" s="104"/>
      <c r="AE76" s="104"/>
      <c r="AF76" s="104"/>
      <c r="AG76" s="39"/>
    </row>
    <row r="77" spans="2:33" x14ac:dyDescent="0.2">
      <c r="Y77" s="41"/>
      <c r="Z77" s="41"/>
      <c r="AA77" s="41"/>
      <c r="AB77" s="95" t="s">
        <v>56</v>
      </c>
      <c r="AC77" s="95"/>
      <c r="AD77" s="95"/>
      <c r="AE77" s="95"/>
      <c r="AF77" s="95"/>
      <c r="AG77" s="41"/>
    </row>
    <row r="78" spans="2:33" x14ac:dyDescent="0.2">
      <c r="Y78" s="40"/>
      <c r="Z78" s="40"/>
      <c r="AA78" s="40"/>
      <c r="AB78" s="90" t="s">
        <v>42</v>
      </c>
      <c r="AC78" s="90"/>
      <c r="AD78" s="90"/>
      <c r="AE78" s="90"/>
      <c r="AF78" s="90"/>
      <c r="AG78" s="40"/>
    </row>
  </sheetData>
  <sheetProtection sheet="1" objects="1" scenarios="1" selectLockedCells="1"/>
  <mergeCells count="80">
    <mergeCell ref="AB78:AF78"/>
    <mergeCell ref="D31:E31"/>
    <mergeCell ref="D32:E32"/>
    <mergeCell ref="D33:E33"/>
    <mergeCell ref="C34:E34"/>
    <mergeCell ref="C36:E36"/>
    <mergeCell ref="F36:AD36"/>
    <mergeCell ref="AE36:AE37"/>
    <mergeCell ref="AF36:AF37"/>
    <mergeCell ref="C73:E73"/>
    <mergeCell ref="AB76:AF76"/>
    <mergeCell ref="AB77:AF7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F73:O73">
    <cfRule type="cellIs" dxfId="23" priority="5" stopIfTrue="1" operator="lessThan">
      <formula>50</formula>
    </cfRule>
  </conditionalFormatting>
  <conditionalFormatting sqref="F73:AD73">
    <cfRule type="cellIs" dxfId="22" priority="3" stopIfTrue="1" operator="lessThan">
      <formula>50</formula>
    </cfRule>
    <cfRule type="cellIs" dxfId="21" priority="4" stopIfTrue="1" operator="lessThan">
      <formula>50</formula>
    </cfRule>
  </conditionalFormatting>
  <conditionalFormatting sqref="AF38:AF72">
    <cfRule type="cellIs" dxfId="20" priority="2" operator="equal">
      <formula>"GEÇMEZ"</formula>
    </cfRule>
  </conditionalFormatting>
  <conditionalFormatting sqref="AF38:AF72">
    <cfRule type="containsText" dxfId="3" priority="1" operator="containsText" text="GİRMEDİ">
      <formula>NOT(ISERROR(SEARCH("GİRMEDİ",AF38)))</formula>
    </cfRule>
  </conditionalFormatting>
  <hyperlinks>
    <hyperlink ref="AH3" r:id="rId1"/>
  </hyperlinks>
  <printOptions horizontalCentered="1" verticalCentered="1"/>
  <pageMargins left="0" right="0" top="0" bottom="0" header="0" footer="0"/>
  <pageSetup paperSize="9" scale="61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J78"/>
  <sheetViews>
    <sheetView topLeftCell="A32" workbookViewId="0">
      <selection activeCell="F39" sqref="F39"/>
    </sheetView>
  </sheetViews>
  <sheetFormatPr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 x14ac:dyDescent="0.2"/>
    <row r="2" spans="2:36" ht="30" customHeight="1" thickBot="1" x14ac:dyDescent="0.25">
      <c r="B2" s="1"/>
      <c r="C2" s="143" t="s">
        <v>22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7"/>
      <c r="AH2" s="141" t="s">
        <v>18</v>
      </c>
      <c r="AI2" s="141"/>
      <c r="AJ2" s="141"/>
    </row>
    <row r="3" spans="2:36" ht="15" customHeight="1" x14ac:dyDescent="0.2">
      <c r="B3" s="22"/>
      <c r="C3" s="149" t="s">
        <v>12</v>
      </c>
      <c r="D3" s="150"/>
      <c r="E3" s="125" t="str">
        <f>Liste!G4&amp;Liste!H4</f>
        <v>:MEHMET ŞAM ÇOK PROGRAMLI LİSESİ</v>
      </c>
      <c r="F3" s="125"/>
      <c r="G3" s="148" t="s">
        <v>15</v>
      </c>
      <c r="H3" s="148"/>
      <c r="I3" s="148"/>
      <c r="J3" s="148"/>
      <c r="K3" s="125" t="str">
        <f>Liste!G6&amp;" "&amp;Liste!H6</f>
        <v xml:space="preserve">: </v>
      </c>
      <c r="L3" s="125"/>
      <c r="M3" s="125"/>
      <c r="N3" s="125"/>
      <c r="O3" s="125"/>
      <c r="P3" s="126"/>
      <c r="Q3" s="23"/>
      <c r="R3" s="151" t="s">
        <v>11</v>
      </c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3"/>
      <c r="AG3" s="7"/>
      <c r="AH3" s="142" t="s">
        <v>26</v>
      </c>
      <c r="AI3" s="141"/>
      <c r="AJ3" s="141"/>
    </row>
    <row r="4" spans="2:36" ht="15" customHeight="1" thickBot="1" x14ac:dyDescent="0.25">
      <c r="B4" s="22"/>
      <c r="C4" s="122" t="s">
        <v>13</v>
      </c>
      <c r="D4" s="123"/>
      <c r="E4" s="124" t="str">
        <f>Liste!G5&amp;Liste!H5</f>
        <v>:2016-2017</v>
      </c>
      <c r="F4" s="124"/>
      <c r="G4" s="144" t="s">
        <v>35</v>
      </c>
      <c r="H4" s="144"/>
      <c r="I4" s="144"/>
      <c r="J4" s="144"/>
      <c r="K4" s="124" t="s">
        <v>41</v>
      </c>
      <c r="L4" s="124"/>
      <c r="M4" s="124"/>
      <c r="N4" s="124"/>
      <c r="O4" s="124"/>
      <c r="P4" s="127"/>
      <c r="Q4" s="3"/>
      <c r="R4" s="154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6"/>
    </row>
    <row r="5" spans="2:36" ht="15" customHeight="1" x14ac:dyDescent="0.2">
      <c r="B5" s="22"/>
      <c r="C5" s="122" t="s">
        <v>14</v>
      </c>
      <c r="D5" s="123"/>
      <c r="E5" s="124" t="s">
        <v>47</v>
      </c>
      <c r="F5" s="124"/>
      <c r="G5" s="144" t="s">
        <v>28</v>
      </c>
      <c r="H5" s="144"/>
      <c r="I5" s="144"/>
      <c r="J5" s="144"/>
      <c r="K5" s="124" t="str">
        <f>Liste!G8&amp;" "&amp;Liste!H7</f>
        <v xml:space="preserve">: </v>
      </c>
      <c r="L5" s="124"/>
      <c r="M5" s="124"/>
      <c r="N5" s="124"/>
      <c r="O5" s="124"/>
      <c r="P5" s="127"/>
      <c r="Q5" s="23"/>
      <c r="R5" s="120" t="s">
        <v>19</v>
      </c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57" t="e">
        <f>O16</f>
        <v>#DIV/0!</v>
      </c>
      <c r="AE5" s="157"/>
      <c r="AF5" s="49" t="s">
        <v>20</v>
      </c>
      <c r="AH5" s="134" t="s">
        <v>34</v>
      </c>
      <c r="AI5" s="134"/>
      <c r="AJ5" s="134"/>
    </row>
    <row r="6" spans="2:36" ht="15" customHeight="1" thickBot="1" x14ac:dyDescent="0.25">
      <c r="B6" s="22"/>
      <c r="C6" s="145" t="s">
        <v>29</v>
      </c>
      <c r="D6" s="146"/>
      <c r="E6" s="102" t="str">
        <f>Liste!G7&amp;Liste!H8</f>
        <v>:</v>
      </c>
      <c r="F6" s="102"/>
      <c r="G6" s="147"/>
      <c r="H6" s="147"/>
      <c r="I6" s="147"/>
      <c r="J6" s="147"/>
      <c r="K6" s="102"/>
      <c r="L6" s="102"/>
      <c r="M6" s="102"/>
      <c r="N6" s="102"/>
      <c r="O6" s="102"/>
      <c r="P6" s="103"/>
      <c r="Q6" s="23"/>
      <c r="R6" s="99" t="s">
        <v>44</v>
      </c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1"/>
      <c r="AH6" s="134"/>
      <c r="AI6" s="134"/>
      <c r="AJ6" s="134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3"/>
      <c r="R7" s="135" t="e">
        <f>CONCATENATE(AJ9,AJ10,AJ11,AJ12,AJ13,AJ14,AJ15,AJ16,AJ17,AJ18,AJ19,AJ20,AJ21,AJ23,AJ24,AJ25,AJ26,AJ27,AJ28,AJ29,AJ30,AJ31,AJ32,AJ33)</f>
        <v>#DIV/0!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7"/>
      <c r="AH7" s="134"/>
      <c r="AI7" s="134"/>
      <c r="AJ7" s="134"/>
    </row>
    <row r="8" spans="2:36" ht="21" customHeight="1" x14ac:dyDescent="0.2">
      <c r="B8" s="1"/>
      <c r="C8" s="110" t="s">
        <v>21</v>
      </c>
      <c r="D8" s="111"/>
      <c r="E8" s="111"/>
      <c r="F8" s="26" t="s">
        <v>16</v>
      </c>
      <c r="G8" s="3"/>
      <c r="H8" s="87" t="s">
        <v>9</v>
      </c>
      <c r="I8" s="88"/>
      <c r="J8" s="88"/>
      <c r="K8" s="88"/>
      <c r="L8" s="88"/>
      <c r="M8" s="88"/>
      <c r="N8" s="88"/>
      <c r="O8" s="88"/>
      <c r="P8" s="89"/>
      <c r="Q8" s="24"/>
      <c r="R8" s="135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7"/>
    </row>
    <row r="9" spans="2:36" ht="20.100000000000001" customHeight="1" x14ac:dyDescent="0.2">
      <c r="B9" s="1"/>
      <c r="C9" s="36">
        <v>1</v>
      </c>
      <c r="D9" s="116"/>
      <c r="E9" s="116"/>
      <c r="F9" s="37">
        <v>10</v>
      </c>
      <c r="G9" s="3"/>
      <c r="H9" s="83" t="s">
        <v>36</v>
      </c>
      <c r="I9" s="84"/>
      <c r="J9" s="84"/>
      <c r="K9" s="84"/>
      <c r="L9" s="84"/>
      <c r="M9" s="84"/>
      <c r="N9" s="84"/>
      <c r="O9" s="85">
        <f>COUNTIF(AF38:AF72,"GEÇMEZ")</f>
        <v>0</v>
      </c>
      <c r="P9" s="86"/>
      <c r="Q9" s="24"/>
      <c r="R9" s="135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7"/>
      <c r="AH9" s="12" t="str">
        <f t="shared" ref="AH9:AH33" si="0">IF(D9=0,"",D9)</f>
        <v/>
      </c>
      <c r="AI9" s="13" t="e">
        <f>F73</f>
        <v>#DIV/0!</v>
      </c>
      <c r="AJ9" s="11" t="e">
        <f>IF(AI9&lt;50,"    * "&amp;AH9,"")</f>
        <v>#DIV/0!</v>
      </c>
    </row>
    <row r="10" spans="2:36" ht="20.100000000000001" customHeight="1" x14ac:dyDescent="0.2">
      <c r="B10" s="1"/>
      <c r="C10" s="36">
        <v>2</v>
      </c>
      <c r="D10" s="116"/>
      <c r="E10" s="116"/>
      <c r="F10" s="37"/>
      <c r="G10" s="3"/>
      <c r="H10" s="83" t="s">
        <v>37</v>
      </c>
      <c r="I10" s="84"/>
      <c r="J10" s="84"/>
      <c r="K10" s="84"/>
      <c r="L10" s="84"/>
      <c r="M10" s="84"/>
      <c r="N10" s="84"/>
      <c r="O10" s="85">
        <f>COUNTIF(AF38:AF72,"GEÇER")</f>
        <v>0</v>
      </c>
      <c r="P10" s="86"/>
      <c r="Q10" s="24"/>
      <c r="R10" s="135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7"/>
      <c r="AH10" s="12" t="str">
        <f t="shared" si="0"/>
        <v/>
      </c>
      <c r="AI10" s="13" t="str">
        <f>G73</f>
        <v xml:space="preserve"> </v>
      </c>
      <c r="AJ10" s="11" t="str">
        <f t="shared" ref="AJ10:AJ27" si="1">IF(AI10&lt;50,"    * "&amp;AH10,"")</f>
        <v/>
      </c>
    </row>
    <row r="11" spans="2:36" ht="20.100000000000001" customHeight="1" x14ac:dyDescent="0.2">
      <c r="B11" s="1"/>
      <c r="C11" s="36">
        <v>3</v>
      </c>
      <c r="D11" s="116"/>
      <c r="E11" s="116"/>
      <c r="F11" s="37"/>
      <c r="G11" s="3"/>
      <c r="H11" s="83" t="s">
        <v>38</v>
      </c>
      <c r="I11" s="84"/>
      <c r="J11" s="84"/>
      <c r="K11" s="84"/>
      <c r="L11" s="84"/>
      <c r="M11" s="84"/>
      <c r="N11" s="84"/>
      <c r="O11" s="85">
        <f>COUNTIF(AF38:AF72,"ORTA")</f>
        <v>0</v>
      </c>
      <c r="P11" s="86"/>
      <c r="Q11" s="24"/>
      <c r="R11" s="138" t="s">
        <v>23</v>
      </c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40"/>
      <c r="AH11" s="12" t="str">
        <f t="shared" si="0"/>
        <v/>
      </c>
      <c r="AI11" s="13" t="str">
        <f>H73</f>
        <v xml:space="preserve"> </v>
      </c>
      <c r="AJ11" s="11" t="str">
        <f t="shared" si="1"/>
        <v/>
      </c>
    </row>
    <row r="12" spans="2:36" ht="20.100000000000001" customHeight="1" x14ac:dyDescent="0.2">
      <c r="B12" s="1"/>
      <c r="C12" s="36">
        <v>4</v>
      </c>
      <c r="D12" s="116"/>
      <c r="E12" s="116"/>
      <c r="F12" s="37"/>
      <c r="G12" s="3"/>
      <c r="H12" s="83" t="s">
        <v>39</v>
      </c>
      <c r="I12" s="84"/>
      <c r="J12" s="84"/>
      <c r="K12" s="84"/>
      <c r="L12" s="84"/>
      <c r="M12" s="84"/>
      <c r="N12" s="84"/>
      <c r="O12" s="85">
        <f>COUNTIF(AF38:AF72,"İYİ")</f>
        <v>0</v>
      </c>
      <c r="P12" s="86"/>
      <c r="Q12" s="24"/>
      <c r="R12" s="138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40"/>
      <c r="AH12" s="12" t="str">
        <f t="shared" si="0"/>
        <v/>
      </c>
      <c r="AI12" s="13" t="str">
        <f>I73</f>
        <v xml:space="preserve"> </v>
      </c>
      <c r="AJ12" s="11" t="str">
        <f t="shared" si="1"/>
        <v/>
      </c>
    </row>
    <row r="13" spans="2:36" ht="20.100000000000001" customHeight="1" x14ac:dyDescent="0.2">
      <c r="B13" s="1"/>
      <c r="C13" s="36">
        <v>5</v>
      </c>
      <c r="D13" s="116"/>
      <c r="E13" s="116"/>
      <c r="F13" s="37"/>
      <c r="G13" s="3"/>
      <c r="H13" s="83" t="s">
        <v>40</v>
      </c>
      <c r="I13" s="84"/>
      <c r="J13" s="84"/>
      <c r="K13" s="84"/>
      <c r="L13" s="84"/>
      <c r="M13" s="84"/>
      <c r="N13" s="84"/>
      <c r="O13" s="85">
        <f>COUNTIF(AF38:AF72,"PEKİYİ")</f>
        <v>0</v>
      </c>
      <c r="P13" s="86"/>
      <c r="Q13" s="24"/>
      <c r="R13" s="138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40"/>
      <c r="AH13" s="12" t="str">
        <f t="shared" si="0"/>
        <v/>
      </c>
      <c r="AI13" s="13" t="str">
        <f>J73</f>
        <v xml:space="preserve"> </v>
      </c>
      <c r="AJ13" s="11" t="str">
        <f t="shared" si="1"/>
        <v/>
      </c>
    </row>
    <row r="14" spans="2:36" ht="20.100000000000001" customHeight="1" x14ac:dyDescent="0.2">
      <c r="B14" s="1"/>
      <c r="C14" s="36">
        <v>6</v>
      </c>
      <c r="D14" s="116"/>
      <c r="E14" s="116"/>
      <c r="F14" s="37"/>
      <c r="G14" s="3"/>
      <c r="H14" s="131"/>
      <c r="I14" s="132"/>
      <c r="J14" s="132"/>
      <c r="K14" s="132"/>
      <c r="L14" s="132"/>
      <c r="M14" s="132"/>
      <c r="N14" s="132"/>
      <c r="O14" s="132"/>
      <c r="P14" s="133"/>
      <c r="Q14" s="24"/>
      <c r="R14" s="138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40"/>
      <c r="AH14" s="12" t="str">
        <f t="shared" si="0"/>
        <v/>
      </c>
      <c r="AI14" s="13" t="str">
        <f>K73</f>
        <v xml:space="preserve"> </v>
      </c>
      <c r="AJ14" s="11" t="str">
        <f t="shared" si="1"/>
        <v/>
      </c>
    </row>
    <row r="15" spans="2:36" ht="17.25" customHeight="1" x14ac:dyDescent="0.2">
      <c r="B15" s="1"/>
      <c r="C15" s="36">
        <v>7</v>
      </c>
      <c r="D15" s="116"/>
      <c r="E15" s="116"/>
      <c r="F15" s="37"/>
      <c r="G15" s="3"/>
      <c r="H15" s="83" t="s">
        <v>10</v>
      </c>
      <c r="I15" s="84"/>
      <c r="J15" s="84"/>
      <c r="K15" s="84"/>
      <c r="L15" s="84"/>
      <c r="M15" s="84"/>
      <c r="N15" s="84"/>
      <c r="O15" s="112" t="str">
        <f>IF(COUNT(AE38:AE72)=0," ",SUM(AE38:AE72)/COUNT(AE38:AE72))</f>
        <v xml:space="preserve"> </v>
      </c>
      <c r="P15" s="113"/>
      <c r="Q15" s="25"/>
      <c r="R15" s="50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91">
        <f>Liste!H8</f>
        <v>0</v>
      </c>
      <c r="AD15" s="91"/>
      <c r="AE15" s="91"/>
      <c r="AF15" s="92"/>
      <c r="AH15" s="12" t="str">
        <f t="shared" si="0"/>
        <v/>
      </c>
      <c r="AI15" s="13" t="str">
        <f>L73</f>
        <v xml:space="preserve"> </v>
      </c>
      <c r="AJ15" s="11" t="str">
        <f t="shared" si="1"/>
        <v/>
      </c>
    </row>
    <row r="16" spans="2:36" ht="20.100000000000001" customHeight="1" thickBot="1" x14ac:dyDescent="0.25">
      <c r="B16" s="1"/>
      <c r="C16" s="36">
        <v>8</v>
      </c>
      <c r="D16" s="116"/>
      <c r="E16" s="116"/>
      <c r="F16" s="37"/>
      <c r="G16" s="3"/>
      <c r="H16" s="81" t="s">
        <v>43</v>
      </c>
      <c r="I16" s="82"/>
      <c r="J16" s="82"/>
      <c r="K16" s="82"/>
      <c r="L16" s="82"/>
      <c r="M16" s="82"/>
      <c r="N16" s="82"/>
      <c r="O16" s="114" t="e">
        <f>SUM(O10:O13)/SUM(O9:O14)</f>
        <v>#DIV/0!</v>
      </c>
      <c r="P16" s="115"/>
      <c r="Q16" s="24"/>
      <c r="R16" s="52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93">
        <f>Liste!H9</f>
        <v>0</v>
      </c>
      <c r="AD16" s="93"/>
      <c r="AE16" s="93"/>
      <c r="AF16" s="94"/>
      <c r="AH16" s="12" t="str">
        <f t="shared" si="0"/>
        <v/>
      </c>
      <c r="AI16" s="13" t="str">
        <f>M73</f>
        <v xml:space="preserve"> </v>
      </c>
      <c r="AJ16" s="11" t="str">
        <f t="shared" si="1"/>
        <v/>
      </c>
    </row>
    <row r="17" spans="2:36" ht="20.100000000000001" customHeight="1" thickBot="1" x14ac:dyDescent="0.25">
      <c r="B17" s="1"/>
      <c r="C17" s="36">
        <v>9</v>
      </c>
      <c r="D17" s="116"/>
      <c r="E17" s="116"/>
      <c r="F17" s="3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/>
      </c>
      <c r="AI17" s="13" t="str">
        <f>N73</f>
        <v xml:space="preserve"> </v>
      </c>
      <c r="AJ17" s="11" t="str">
        <f t="shared" si="1"/>
        <v/>
      </c>
    </row>
    <row r="18" spans="2:36" ht="20.100000000000001" customHeight="1" x14ac:dyDescent="0.2">
      <c r="B18" s="1"/>
      <c r="C18" s="36">
        <v>10</v>
      </c>
      <c r="D18" s="116"/>
      <c r="E18" s="116"/>
      <c r="F18" s="37"/>
      <c r="G18" s="23"/>
      <c r="H18" s="96" t="s">
        <v>17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/>
      <c r="AH18" s="12" t="str">
        <f t="shared" si="0"/>
        <v/>
      </c>
      <c r="AI18" s="13" t="str">
        <f>O73</f>
        <v xml:space="preserve"> </v>
      </c>
      <c r="AJ18" s="11" t="str">
        <f t="shared" si="1"/>
        <v/>
      </c>
    </row>
    <row r="19" spans="2:36" ht="20.100000000000001" customHeight="1" x14ac:dyDescent="0.2">
      <c r="B19" s="1"/>
      <c r="C19" s="36">
        <v>11</v>
      </c>
      <c r="D19" s="116"/>
      <c r="E19" s="116"/>
      <c r="F19" s="37"/>
      <c r="G19" s="23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  <c r="AH19" s="12" t="str">
        <f t="shared" si="0"/>
        <v/>
      </c>
      <c r="AI19" s="13" t="str">
        <f>P73</f>
        <v xml:space="preserve"> </v>
      </c>
      <c r="AJ19" s="11" t="str">
        <f t="shared" si="1"/>
        <v/>
      </c>
    </row>
    <row r="20" spans="2:36" ht="20.100000000000001" customHeight="1" x14ac:dyDescent="0.2">
      <c r="B20" s="1"/>
      <c r="C20" s="36">
        <v>12</v>
      </c>
      <c r="D20" s="116"/>
      <c r="E20" s="116"/>
      <c r="F20" s="37"/>
      <c r="G20" s="23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  <c r="AH20" s="12" t="str">
        <f t="shared" si="0"/>
        <v/>
      </c>
      <c r="AI20" s="13" t="str">
        <f>Q73</f>
        <v xml:space="preserve"> </v>
      </c>
      <c r="AJ20" s="11" t="str">
        <f t="shared" si="1"/>
        <v/>
      </c>
    </row>
    <row r="21" spans="2:36" ht="20.100000000000001" customHeight="1" x14ac:dyDescent="0.2">
      <c r="B21" s="1"/>
      <c r="C21" s="36">
        <v>13</v>
      </c>
      <c r="D21" s="116"/>
      <c r="E21" s="116"/>
      <c r="F21" s="37"/>
      <c r="G21" s="23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/>
      <c r="AH21" s="12" t="str">
        <f t="shared" si="0"/>
        <v/>
      </c>
      <c r="AI21" s="13" t="str">
        <f>R73</f>
        <v xml:space="preserve"> </v>
      </c>
      <c r="AJ21" s="11" t="str">
        <f t="shared" si="1"/>
        <v/>
      </c>
    </row>
    <row r="22" spans="2:36" ht="20.100000000000001" customHeight="1" x14ac:dyDescent="0.2">
      <c r="B22" s="1"/>
      <c r="C22" s="36">
        <v>14</v>
      </c>
      <c r="D22" s="116"/>
      <c r="E22" s="116"/>
      <c r="F22" s="37"/>
      <c r="G22" s="23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2"/>
      <c r="AH22" s="12" t="str">
        <f t="shared" si="0"/>
        <v/>
      </c>
      <c r="AI22" s="13" t="str">
        <f>S73</f>
        <v xml:space="preserve"> </v>
      </c>
      <c r="AJ22" s="11" t="str">
        <f t="shared" si="1"/>
        <v/>
      </c>
    </row>
    <row r="23" spans="2:36" ht="20.100000000000001" customHeight="1" x14ac:dyDescent="0.2">
      <c r="B23" s="1"/>
      <c r="C23" s="36">
        <v>15</v>
      </c>
      <c r="D23" s="116"/>
      <c r="E23" s="116"/>
      <c r="F23" s="37"/>
      <c r="G23" s="23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2"/>
      <c r="AH23" s="12" t="str">
        <f t="shared" si="0"/>
        <v/>
      </c>
      <c r="AI23" s="13" t="str">
        <f>T73</f>
        <v xml:space="preserve"> </v>
      </c>
      <c r="AJ23" s="11" t="str">
        <f t="shared" si="1"/>
        <v/>
      </c>
    </row>
    <row r="24" spans="2:36" ht="20.100000000000001" customHeight="1" x14ac:dyDescent="0.2">
      <c r="B24" s="1"/>
      <c r="C24" s="36">
        <v>16</v>
      </c>
      <c r="D24" s="116"/>
      <c r="E24" s="116"/>
      <c r="F24" s="37"/>
      <c r="G24" s="23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  <c r="AH24" s="12" t="str">
        <f t="shared" si="0"/>
        <v/>
      </c>
      <c r="AI24" s="13" t="str">
        <f>U73</f>
        <v xml:space="preserve"> </v>
      </c>
      <c r="AJ24" s="11" t="str">
        <f t="shared" si="1"/>
        <v/>
      </c>
    </row>
    <row r="25" spans="2:36" ht="20.100000000000001" customHeight="1" x14ac:dyDescent="0.2">
      <c r="B25" s="1"/>
      <c r="C25" s="36">
        <v>17</v>
      </c>
      <c r="D25" s="116"/>
      <c r="E25" s="116"/>
      <c r="F25" s="37"/>
      <c r="G25" s="23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2"/>
      <c r="AH25" s="12" t="str">
        <f t="shared" si="0"/>
        <v/>
      </c>
      <c r="AI25" s="13" t="str">
        <f>V73</f>
        <v xml:space="preserve"> </v>
      </c>
      <c r="AJ25" s="11" t="str">
        <f t="shared" si="1"/>
        <v/>
      </c>
    </row>
    <row r="26" spans="2:36" ht="20.100000000000001" customHeight="1" x14ac:dyDescent="0.2">
      <c r="B26" s="1"/>
      <c r="C26" s="36">
        <v>18</v>
      </c>
      <c r="D26" s="116"/>
      <c r="E26" s="116"/>
      <c r="F26" s="37"/>
      <c r="G26" s="23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  <c r="AH26" s="12" t="str">
        <f t="shared" si="0"/>
        <v/>
      </c>
      <c r="AI26" s="13" t="str">
        <f>W73</f>
        <v xml:space="preserve"> </v>
      </c>
      <c r="AJ26" s="11" t="str">
        <f t="shared" si="1"/>
        <v/>
      </c>
    </row>
    <row r="27" spans="2:36" ht="20.100000000000001" customHeight="1" x14ac:dyDescent="0.2">
      <c r="B27" s="1"/>
      <c r="C27" s="36">
        <v>19</v>
      </c>
      <c r="D27" s="116"/>
      <c r="E27" s="116"/>
      <c r="F27" s="37"/>
      <c r="G27" s="23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H27" s="12" t="str">
        <f t="shared" si="0"/>
        <v/>
      </c>
      <c r="AI27" s="13" t="str">
        <f>X73</f>
        <v xml:space="preserve"> </v>
      </c>
      <c r="AJ27" s="11" t="str">
        <f t="shared" si="1"/>
        <v/>
      </c>
    </row>
    <row r="28" spans="2:36" ht="20.100000000000001" customHeight="1" x14ac:dyDescent="0.2">
      <c r="B28" s="1"/>
      <c r="C28" s="36">
        <v>20</v>
      </c>
      <c r="D28" s="116"/>
      <c r="E28" s="116"/>
      <c r="F28" s="37"/>
      <c r="G28" s="23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H28" s="12" t="str">
        <f t="shared" si="0"/>
        <v/>
      </c>
      <c r="AI28" s="13" t="str">
        <f>Y73</f>
        <v xml:space="preserve"> </v>
      </c>
      <c r="AJ28" s="11" t="str">
        <f>IF(AI28&lt;50,"    * "&amp;AH28,"")</f>
        <v/>
      </c>
    </row>
    <row r="29" spans="2:36" ht="20.100000000000001" customHeight="1" x14ac:dyDescent="0.2">
      <c r="B29" s="1"/>
      <c r="C29" s="36">
        <v>21</v>
      </c>
      <c r="D29" s="116"/>
      <c r="E29" s="116"/>
      <c r="F29" s="37"/>
      <c r="G29" s="23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 x14ac:dyDescent="0.2">
      <c r="B30" s="1"/>
      <c r="C30" s="36">
        <v>22</v>
      </c>
      <c r="D30" s="116"/>
      <c r="E30" s="116"/>
      <c r="F30" s="37"/>
      <c r="G30" s="23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2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 x14ac:dyDescent="0.2">
      <c r="B31" s="1"/>
      <c r="C31" s="36">
        <v>23</v>
      </c>
      <c r="D31" s="116"/>
      <c r="E31" s="116"/>
      <c r="F31" s="37"/>
      <c r="G31" s="23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 x14ac:dyDescent="0.2">
      <c r="B32" s="1"/>
      <c r="C32" s="36">
        <v>24</v>
      </c>
      <c r="D32" s="116"/>
      <c r="E32" s="116"/>
      <c r="F32" s="37"/>
      <c r="G32" s="23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 x14ac:dyDescent="0.2">
      <c r="B33" s="1"/>
      <c r="C33" s="36">
        <v>25</v>
      </c>
      <c r="D33" s="116"/>
      <c r="E33" s="116"/>
      <c r="F33" s="37"/>
      <c r="G33" s="23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2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 x14ac:dyDescent="0.25">
      <c r="B34" s="1"/>
      <c r="C34" s="117" t="s">
        <v>8</v>
      </c>
      <c r="D34" s="118"/>
      <c r="E34" s="119"/>
      <c r="F34" s="38">
        <f>SUM(F9:F33)</f>
        <v>10</v>
      </c>
      <c r="G34" s="2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  <c r="AH34" s="12"/>
      <c r="AI34" s="13"/>
    </row>
    <row r="35" spans="2:36" ht="27" customHeight="1" thickBot="1" x14ac:dyDescent="0.25">
      <c r="B35" s="1"/>
      <c r="C35" s="3"/>
      <c r="D35" s="3"/>
      <c r="E35" s="3"/>
      <c r="F35" s="3"/>
      <c r="G35" s="3"/>
      <c r="H35" s="2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 x14ac:dyDescent="0.2">
      <c r="B36" s="1"/>
      <c r="C36" s="130" t="s">
        <v>0</v>
      </c>
      <c r="D36" s="109"/>
      <c r="E36" s="109"/>
      <c r="F36" s="109" t="s">
        <v>1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5" t="s">
        <v>6</v>
      </c>
      <c r="AF36" s="107" t="s">
        <v>2</v>
      </c>
      <c r="AH36" s="12"/>
      <c r="AI36" s="13"/>
    </row>
    <row r="37" spans="2:36" ht="24.95" customHeight="1" x14ac:dyDescent="0.2">
      <c r="B37" s="1"/>
      <c r="C37" s="28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06"/>
      <c r="AF37" s="108"/>
      <c r="AH37" s="12"/>
      <c r="AI37" s="13"/>
    </row>
    <row r="38" spans="2:36" ht="15" customHeight="1" x14ac:dyDescent="0.2">
      <c r="B38" s="1"/>
      <c r="C38" s="29">
        <v>1</v>
      </c>
      <c r="D38" s="44" t="str">
        <f>IF(Liste!C5=0," ",Liste!C5)</f>
        <v xml:space="preserve"> </v>
      </c>
      <c r="E38" s="44" t="str">
        <f>IF(Liste!D5=0," ",Liste!D5)</f>
        <v xml:space="preserve"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2" t="str">
        <f t="shared" ref="AE38:AE72" si="3">IF(COUNTBLANK(F38:AD38)=COLUMNS(F38:AD38)," ",IF(SUM(F38:AD38)=0,0,SUM(F38:AD38)))</f>
        <v xml:space="preserve"> </v>
      </c>
      <c r="AF38" s="43" t="str">
        <f>IF(AE38=" ","GİRMEDİ ",IF(AE38&gt;=85,"PEKİYİ",IF(AE38&gt;=70,"İYİ",IF(AE38&gt;=60,"ORTA",IF(AE38&gt;=50,"GEÇER",IF(AE38&lt;50,"GEÇMEZ"))))))</f>
        <v xml:space="preserve">GİRMEDİ </v>
      </c>
      <c r="AH38" s="12"/>
      <c r="AI38" s="13"/>
    </row>
    <row r="39" spans="2:36" ht="15" customHeight="1" x14ac:dyDescent="0.2">
      <c r="B39" s="1"/>
      <c r="C39" s="29">
        <v>2</v>
      </c>
      <c r="D39" s="44" t="str">
        <f>IF(Liste!C6=0," ",Liste!C6)</f>
        <v xml:space="preserve"> </v>
      </c>
      <c r="E39" s="44" t="str">
        <f>IF(Liste!D6=0," ",Liste!D6)</f>
        <v xml:space="preserve"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2" t="str">
        <f t="shared" si="3"/>
        <v xml:space="preserve"> </v>
      </c>
      <c r="AF39" s="43" t="str">
        <f t="shared" ref="AF39:AF72" si="4">IF(AE39=" ","GİRMEDİ ",IF(AE39&gt;=85,"PEKİYİ",IF(AE39&gt;=70,"İYİ",IF(AE39&gt;=60,"ORTA",IF(AE39&gt;=50,"GEÇER",IF(AE39&lt;50,"GEÇMEZ"))))))</f>
        <v xml:space="preserve">GİRMEDİ </v>
      </c>
      <c r="AH39" s="12"/>
      <c r="AI39" s="13"/>
    </row>
    <row r="40" spans="2:36" ht="15" customHeight="1" x14ac:dyDescent="0.2">
      <c r="B40" s="1"/>
      <c r="C40" s="29">
        <v>3</v>
      </c>
      <c r="D40" s="44" t="str">
        <f>IF(Liste!C7=0," ",Liste!C7)</f>
        <v xml:space="preserve"> </v>
      </c>
      <c r="E40" s="44" t="str">
        <f>IF(Liste!D7=0," ",Liste!D7)</f>
        <v xml:space="preserve"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2" t="str">
        <f t="shared" si="3"/>
        <v xml:space="preserve"> </v>
      </c>
      <c r="AF40" s="43" t="str">
        <f t="shared" si="4"/>
        <v xml:space="preserve">GİRMEDİ </v>
      </c>
      <c r="AH40" s="12"/>
      <c r="AI40" s="13"/>
    </row>
    <row r="41" spans="2:36" ht="15" customHeight="1" x14ac:dyDescent="0.2">
      <c r="B41" s="1"/>
      <c r="C41" s="29">
        <v>4</v>
      </c>
      <c r="D41" s="44" t="str">
        <f>IF(Liste!C8=0," ",Liste!C8)</f>
        <v xml:space="preserve"> </v>
      </c>
      <c r="E41" s="44" t="str">
        <f>IF(Liste!D8=0," ",Liste!D8)</f>
        <v xml:space="preserve"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2" t="str">
        <f t="shared" si="3"/>
        <v xml:space="preserve"> </v>
      </c>
      <c r="AF41" s="43" t="str">
        <f t="shared" si="4"/>
        <v xml:space="preserve">GİRMEDİ </v>
      </c>
      <c r="AH41" s="12"/>
      <c r="AI41" s="13"/>
    </row>
    <row r="42" spans="2:36" ht="15" customHeight="1" x14ac:dyDescent="0.2">
      <c r="B42" s="1"/>
      <c r="C42" s="29">
        <v>5</v>
      </c>
      <c r="D42" s="44" t="str">
        <f>IF(Liste!C9=0," ",Liste!C9)</f>
        <v xml:space="preserve"> </v>
      </c>
      <c r="E42" s="44" t="str">
        <f>IF(Liste!D9=0," ",Liste!D9)</f>
        <v xml:space="preserve"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2" t="str">
        <f t="shared" si="3"/>
        <v xml:space="preserve"> </v>
      </c>
      <c r="AF42" s="43" t="str">
        <f t="shared" si="4"/>
        <v xml:space="preserve">GİRMEDİ </v>
      </c>
      <c r="AH42" s="14"/>
    </row>
    <row r="43" spans="2:36" ht="15" customHeight="1" x14ac:dyDescent="0.2">
      <c r="B43" s="1"/>
      <c r="C43" s="29">
        <v>6</v>
      </c>
      <c r="D43" s="44" t="str">
        <f>IF(Liste!C10=0," ",Liste!C10)</f>
        <v xml:space="preserve"> </v>
      </c>
      <c r="E43" s="44" t="str">
        <f>IF(Liste!D10=0," ",Liste!D10)</f>
        <v xml:space="preserve"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2" t="str">
        <f t="shared" si="3"/>
        <v xml:space="preserve"> </v>
      </c>
      <c r="AF43" s="43" t="str">
        <f t="shared" si="4"/>
        <v xml:space="preserve">GİRMEDİ </v>
      </c>
      <c r="AH43" s="14"/>
    </row>
    <row r="44" spans="2:36" ht="15" customHeight="1" x14ac:dyDescent="0.2">
      <c r="B44" s="1"/>
      <c r="C44" s="29">
        <v>7</v>
      </c>
      <c r="D44" s="44" t="str">
        <f>IF(Liste!C11=0," ",Liste!C11)</f>
        <v xml:space="preserve"> </v>
      </c>
      <c r="E44" s="44" t="str">
        <f>IF(Liste!D11=0," ",Liste!D11)</f>
        <v xml:space="preserve"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2" t="str">
        <f t="shared" si="3"/>
        <v xml:space="preserve"> </v>
      </c>
      <c r="AF44" s="43" t="str">
        <f t="shared" si="4"/>
        <v xml:space="preserve">GİRMEDİ </v>
      </c>
      <c r="AH44" s="14"/>
    </row>
    <row r="45" spans="2:36" ht="15" customHeight="1" x14ac:dyDescent="0.2">
      <c r="B45" s="1"/>
      <c r="C45" s="29">
        <v>8</v>
      </c>
      <c r="D45" s="44" t="str">
        <f>IF(Liste!C12=0," ",Liste!C12)</f>
        <v xml:space="preserve"> </v>
      </c>
      <c r="E45" s="44" t="str">
        <f>IF(Liste!D12=0," ",Liste!D12)</f>
        <v xml:space="preserve"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2" t="str">
        <f t="shared" si="3"/>
        <v xml:space="preserve"> </v>
      </c>
      <c r="AF45" s="43" t="str">
        <f t="shared" si="4"/>
        <v xml:space="preserve">GİRMEDİ </v>
      </c>
      <c r="AH45" s="14"/>
    </row>
    <row r="46" spans="2:36" ht="15" customHeight="1" x14ac:dyDescent="0.2">
      <c r="B46" s="1"/>
      <c r="C46" s="29">
        <v>9</v>
      </c>
      <c r="D46" s="44" t="str">
        <f>IF(Liste!C13=0," ",Liste!C13)</f>
        <v xml:space="preserve"> </v>
      </c>
      <c r="E46" s="44" t="str">
        <f>IF(Liste!D13=0," ",Liste!D13)</f>
        <v xml:space="preserve"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2" t="str">
        <f t="shared" si="3"/>
        <v xml:space="preserve"> </v>
      </c>
      <c r="AF46" s="43" t="str">
        <f t="shared" si="4"/>
        <v xml:space="preserve">GİRMEDİ </v>
      </c>
      <c r="AH46" s="14"/>
    </row>
    <row r="47" spans="2:36" ht="15" customHeight="1" x14ac:dyDescent="0.2">
      <c r="B47" s="1"/>
      <c r="C47" s="29">
        <v>10</v>
      </c>
      <c r="D47" s="44" t="str">
        <f>IF(Liste!C14=0," ",Liste!C14)</f>
        <v xml:space="preserve"> </v>
      </c>
      <c r="E47" s="44" t="str">
        <f>IF(Liste!D14=0," ",Liste!D14)</f>
        <v xml:space="preserve"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2" t="str">
        <f t="shared" si="3"/>
        <v xml:space="preserve"> </v>
      </c>
      <c r="AF47" s="43" t="str">
        <f t="shared" si="4"/>
        <v xml:space="preserve">GİRMEDİ </v>
      </c>
      <c r="AH47" s="14"/>
    </row>
    <row r="48" spans="2:36" ht="15" customHeight="1" x14ac:dyDescent="0.2">
      <c r="B48" s="1"/>
      <c r="C48" s="29">
        <v>11</v>
      </c>
      <c r="D48" s="44" t="str">
        <f>IF(Liste!C15=0," ",Liste!C15)</f>
        <v xml:space="preserve"> </v>
      </c>
      <c r="E48" s="44" t="str">
        <f>IF(Liste!D15=0," ",Liste!D15)</f>
        <v xml:space="preserve"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2" t="str">
        <f t="shared" si="3"/>
        <v xml:space="preserve"> </v>
      </c>
      <c r="AF48" s="43" t="str">
        <f t="shared" si="4"/>
        <v xml:space="preserve">GİRMEDİ </v>
      </c>
      <c r="AH48" s="14"/>
    </row>
    <row r="49" spans="2:34" ht="15" customHeight="1" x14ac:dyDescent="0.2">
      <c r="B49" s="1"/>
      <c r="C49" s="29">
        <v>12</v>
      </c>
      <c r="D49" s="44" t="str">
        <f>IF(Liste!C16=0," ",Liste!C16)</f>
        <v xml:space="preserve"> </v>
      </c>
      <c r="E49" s="44" t="str">
        <f>IF(Liste!D16=0," ",Liste!D16)</f>
        <v xml:space="preserve"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2" t="str">
        <f t="shared" si="3"/>
        <v xml:space="preserve"> </v>
      </c>
      <c r="AF49" s="43" t="str">
        <f t="shared" si="4"/>
        <v xml:space="preserve">GİRMEDİ </v>
      </c>
      <c r="AH49" s="14"/>
    </row>
    <row r="50" spans="2:34" ht="15" customHeight="1" x14ac:dyDescent="0.2">
      <c r="B50" s="1"/>
      <c r="C50" s="29">
        <v>13</v>
      </c>
      <c r="D50" s="44" t="str">
        <f>IF(Liste!C17=0," ",Liste!C17)</f>
        <v xml:space="preserve"> </v>
      </c>
      <c r="E50" s="44" t="str">
        <f>IF(Liste!D17=0," ",Liste!D17)</f>
        <v xml:space="preserve"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2" t="str">
        <f t="shared" si="3"/>
        <v xml:space="preserve"> </v>
      </c>
      <c r="AF50" s="43" t="str">
        <f t="shared" si="4"/>
        <v xml:space="preserve">GİRMEDİ </v>
      </c>
      <c r="AH50" s="14"/>
    </row>
    <row r="51" spans="2:34" ht="15" customHeight="1" x14ac:dyDescent="0.2">
      <c r="B51" s="1"/>
      <c r="C51" s="29">
        <v>14</v>
      </c>
      <c r="D51" s="44" t="str">
        <f>IF(Liste!C18=0," ",Liste!C18)</f>
        <v xml:space="preserve"> </v>
      </c>
      <c r="E51" s="44" t="str">
        <f>IF(Liste!D18=0," ",Liste!D18)</f>
        <v xml:space="preserve"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2" t="str">
        <f t="shared" si="3"/>
        <v xml:space="preserve"> </v>
      </c>
      <c r="AF51" s="43" t="str">
        <f t="shared" si="4"/>
        <v xml:space="preserve">GİRMEDİ </v>
      </c>
      <c r="AH51" s="14"/>
    </row>
    <row r="52" spans="2:34" ht="15" customHeight="1" x14ac:dyDescent="0.2">
      <c r="B52" s="1"/>
      <c r="C52" s="29">
        <v>15</v>
      </c>
      <c r="D52" s="44" t="str">
        <f>IF(Liste!C19=0," ",Liste!C19)</f>
        <v xml:space="preserve"> </v>
      </c>
      <c r="E52" s="44" t="str">
        <f>IF(Liste!D19=0," ",Liste!D19)</f>
        <v xml:space="preserve"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2" t="str">
        <f t="shared" si="3"/>
        <v xml:space="preserve"> </v>
      </c>
      <c r="AF52" s="43" t="str">
        <f t="shared" si="4"/>
        <v xml:space="preserve">GİRMEDİ </v>
      </c>
      <c r="AH52" s="14"/>
    </row>
    <row r="53" spans="2:34" ht="15" customHeight="1" x14ac:dyDescent="0.2">
      <c r="B53" s="1"/>
      <c r="C53" s="29">
        <v>16</v>
      </c>
      <c r="D53" s="44" t="str">
        <f>IF(Liste!C20=0," ",Liste!C20)</f>
        <v xml:space="preserve"> </v>
      </c>
      <c r="E53" s="44" t="str">
        <f>IF(Liste!D20=0," ",Liste!D20)</f>
        <v xml:space="preserve"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2" t="str">
        <f t="shared" si="3"/>
        <v xml:space="preserve"> </v>
      </c>
      <c r="AF53" s="43" t="str">
        <f t="shared" si="4"/>
        <v xml:space="preserve">GİRMEDİ </v>
      </c>
      <c r="AH53" s="14"/>
    </row>
    <row r="54" spans="2:34" ht="15" customHeight="1" x14ac:dyDescent="0.2">
      <c r="B54" s="1"/>
      <c r="C54" s="29">
        <v>17</v>
      </c>
      <c r="D54" s="44" t="str">
        <f>IF(Liste!C21=0," ",Liste!C21)</f>
        <v xml:space="preserve"> </v>
      </c>
      <c r="E54" s="44" t="str">
        <f>IF(Liste!D21=0," ",Liste!D21)</f>
        <v xml:space="preserve"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2" t="str">
        <f t="shared" si="3"/>
        <v xml:space="preserve"> </v>
      </c>
      <c r="AF54" s="43" t="str">
        <f t="shared" si="4"/>
        <v xml:space="preserve">GİRMEDİ </v>
      </c>
      <c r="AH54" s="14"/>
    </row>
    <row r="55" spans="2:34" ht="15" customHeight="1" x14ac:dyDescent="0.2">
      <c r="B55" s="1"/>
      <c r="C55" s="29">
        <v>18</v>
      </c>
      <c r="D55" s="44" t="str">
        <f>IF(Liste!C22=0," ",Liste!C22)</f>
        <v xml:space="preserve"> </v>
      </c>
      <c r="E55" s="44" t="str">
        <f>IF(Liste!D22=0," ",Liste!D22)</f>
        <v xml:space="preserve"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2" t="str">
        <f t="shared" si="3"/>
        <v xml:space="preserve"> </v>
      </c>
      <c r="AF55" s="43" t="str">
        <f t="shared" si="4"/>
        <v xml:space="preserve">GİRMEDİ </v>
      </c>
      <c r="AH55" s="14"/>
    </row>
    <row r="56" spans="2:34" ht="15" customHeight="1" x14ac:dyDescent="0.2">
      <c r="B56" s="1"/>
      <c r="C56" s="29">
        <v>19</v>
      </c>
      <c r="D56" s="44" t="str">
        <f>IF(Liste!C23=0," ",Liste!C23)</f>
        <v xml:space="preserve"> </v>
      </c>
      <c r="E56" s="44" t="str">
        <f>IF(Liste!D23=0," ",Liste!D23)</f>
        <v xml:space="preserve"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2" t="str">
        <f t="shared" si="3"/>
        <v xml:space="preserve"> </v>
      </c>
      <c r="AF56" s="43" t="str">
        <f t="shared" si="4"/>
        <v xml:space="preserve">GİRMEDİ </v>
      </c>
      <c r="AH56" s="14"/>
    </row>
    <row r="57" spans="2:34" ht="15" customHeight="1" x14ac:dyDescent="0.2">
      <c r="B57" s="1"/>
      <c r="C57" s="29">
        <v>20</v>
      </c>
      <c r="D57" s="44" t="str">
        <f>IF(Liste!C24=0," ",Liste!C24)</f>
        <v xml:space="preserve"> </v>
      </c>
      <c r="E57" s="44" t="str">
        <f>IF(Liste!D24=0," ",Liste!D24)</f>
        <v xml:space="preserve"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2" t="str">
        <f t="shared" si="3"/>
        <v xml:space="preserve"> </v>
      </c>
      <c r="AF57" s="43" t="str">
        <f t="shared" si="4"/>
        <v xml:space="preserve">GİRMEDİ </v>
      </c>
      <c r="AH57" s="14"/>
    </row>
    <row r="58" spans="2:34" ht="15" customHeight="1" x14ac:dyDescent="0.2">
      <c r="B58" s="1"/>
      <c r="C58" s="29">
        <v>21</v>
      </c>
      <c r="D58" s="44" t="str">
        <f>IF(Liste!C25=0," ",Liste!C25)</f>
        <v xml:space="preserve"> </v>
      </c>
      <c r="E58" s="44" t="str">
        <f>IF(Liste!D25=0," ",Liste!D25)</f>
        <v xml:space="preserve"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2" t="str">
        <f t="shared" si="3"/>
        <v xml:space="preserve"> </v>
      </c>
      <c r="AF58" s="43" t="str">
        <f t="shared" si="4"/>
        <v xml:space="preserve">GİRMEDİ </v>
      </c>
      <c r="AH58" s="14"/>
    </row>
    <row r="59" spans="2:34" ht="15" customHeight="1" x14ac:dyDescent="0.2">
      <c r="B59" s="1"/>
      <c r="C59" s="29">
        <v>22</v>
      </c>
      <c r="D59" s="44" t="str">
        <f>IF(Liste!C26=0," ",Liste!C26)</f>
        <v xml:space="preserve"> </v>
      </c>
      <c r="E59" s="44" t="str">
        <f>IF(Liste!D26=0," ",Liste!D26)</f>
        <v xml:space="preserve"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2" t="str">
        <f t="shared" si="3"/>
        <v xml:space="preserve"> </v>
      </c>
      <c r="AF59" s="43" t="str">
        <f t="shared" si="4"/>
        <v xml:space="preserve">GİRMEDİ </v>
      </c>
      <c r="AH59" s="14"/>
    </row>
    <row r="60" spans="2:34" ht="15" customHeight="1" x14ac:dyDescent="0.2">
      <c r="B60" s="1"/>
      <c r="C60" s="29">
        <v>23</v>
      </c>
      <c r="D60" s="44" t="str">
        <f>IF(Liste!C27=0," ",Liste!C27)</f>
        <v xml:space="preserve"> </v>
      </c>
      <c r="E60" s="44" t="str">
        <f>IF(Liste!D27=0," ",Liste!D27)</f>
        <v xml:space="preserve"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2" t="str">
        <f t="shared" si="3"/>
        <v xml:space="preserve"> </v>
      </c>
      <c r="AF60" s="43" t="str">
        <f t="shared" si="4"/>
        <v xml:space="preserve">GİRMEDİ </v>
      </c>
      <c r="AH60" s="14"/>
    </row>
    <row r="61" spans="2:34" ht="15" customHeight="1" x14ac:dyDescent="0.2">
      <c r="B61" s="1"/>
      <c r="C61" s="29">
        <v>24</v>
      </c>
      <c r="D61" s="44" t="str">
        <f>IF(Liste!C28=0," ",Liste!C28)</f>
        <v xml:space="preserve"> </v>
      </c>
      <c r="E61" s="44" t="str">
        <f>IF(Liste!D28=0," ",Liste!D28)</f>
        <v xml:space="preserve"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2" t="str">
        <f t="shared" si="3"/>
        <v xml:space="preserve"> </v>
      </c>
      <c r="AF61" s="43" t="str">
        <f t="shared" si="4"/>
        <v xml:space="preserve">GİRMEDİ </v>
      </c>
      <c r="AH61" s="14"/>
    </row>
    <row r="62" spans="2:34" ht="15" customHeight="1" x14ac:dyDescent="0.2">
      <c r="B62" s="1"/>
      <c r="C62" s="29">
        <v>25</v>
      </c>
      <c r="D62" s="44" t="str">
        <f>IF(Liste!C29=0," ",Liste!C29)</f>
        <v xml:space="preserve"> </v>
      </c>
      <c r="E62" s="44" t="str">
        <f>IF(Liste!D29=0," ",Liste!D29)</f>
        <v xml:space="preserve"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2" t="str">
        <f t="shared" si="3"/>
        <v xml:space="preserve"> </v>
      </c>
      <c r="AF62" s="43" t="str">
        <f t="shared" si="4"/>
        <v xml:space="preserve">GİRMEDİ </v>
      </c>
      <c r="AH62" s="14"/>
    </row>
    <row r="63" spans="2:34" ht="15" customHeight="1" x14ac:dyDescent="0.2">
      <c r="B63" s="1"/>
      <c r="C63" s="29">
        <v>26</v>
      </c>
      <c r="D63" s="44" t="str">
        <f>IF(Liste!C30=0," ",Liste!C30)</f>
        <v xml:space="preserve"> </v>
      </c>
      <c r="E63" s="44" t="str">
        <f>IF(Liste!D30=0," ",Liste!D30)</f>
        <v xml:space="preserve"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2" t="str">
        <f t="shared" si="3"/>
        <v xml:space="preserve"> </v>
      </c>
      <c r="AF63" s="43" t="str">
        <f t="shared" si="4"/>
        <v xml:space="preserve">GİRMEDİ </v>
      </c>
      <c r="AH63" s="14"/>
    </row>
    <row r="64" spans="2:34" ht="15" customHeight="1" x14ac:dyDescent="0.2">
      <c r="B64" s="1"/>
      <c r="C64" s="29">
        <v>27</v>
      </c>
      <c r="D64" s="44" t="str">
        <f>IF(Liste!C31=0," ",Liste!C31)</f>
        <v xml:space="preserve"> </v>
      </c>
      <c r="E64" s="44" t="str">
        <f>IF(Liste!D31=0," ",Liste!D31)</f>
        <v xml:space="preserve"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2" t="str">
        <f t="shared" si="3"/>
        <v xml:space="preserve"> </v>
      </c>
      <c r="AF64" s="43" t="str">
        <f t="shared" si="4"/>
        <v xml:space="preserve">GİRMEDİ </v>
      </c>
    </row>
    <row r="65" spans="2:33" ht="15" customHeight="1" x14ac:dyDescent="0.2">
      <c r="B65" s="1"/>
      <c r="C65" s="29">
        <v>28</v>
      </c>
      <c r="D65" s="44" t="str">
        <f>IF(Liste!C32=0," ",Liste!C32)</f>
        <v xml:space="preserve"> </v>
      </c>
      <c r="E65" s="44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2" t="str">
        <f t="shared" si="3"/>
        <v xml:space="preserve"> </v>
      </c>
      <c r="AF65" s="43" t="str">
        <f t="shared" si="4"/>
        <v xml:space="preserve">GİRMEDİ </v>
      </c>
    </row>
    <row r="66" spans="2:33" ht="15" customHeight="1" x14ac:dyDescent="0.2">
      <c r="B66" s="1"/>
      <c r="C66" s="29">
        <v>29</v>
      </c>
      <c r="D66" s="44" t="str">
        <f>IF(Liste!C33=0," ",Liste!C33)</f>
        <v xml:space="preserve"> </v>
      </c>
      <c r="E66" s="44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2" t="str">
        <f t="shared" si="3"/>
        <v xml:space="preserve"> </v>
      </c>
      <c r="AF66" s="43" t="str">
        <f t="shared" si="4"/>
        <v xml:space="preserve">GİRMEDİ </v>
      </c>
    </row>
    <row r="67" spans="2:33" ht="15" customHeight="1" x14ac:dyDescent="0.2">
      <c r="B67" s="1"/>
      <c r="C67" s="29">
        <v>30</v>
      </c>
      <c r="D67" s="44" t="str">
        <f>IF(Liste!C34=0," ",Liste!C34)</f>
        <v xml:space="preserve"> </v>
      </c>
      <c r="E67" s="44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2" t="str">
        <f t="shared" si="3"/>
        <v xml:space="preserve"> </v>
      </c>
      <c r="AF67" s="43" t="str">
        <f t="shared" si="4"/>
        <v xml:space="preserve">GİRMEDİ </v>
      </c>
    </row>
    <row r="68" spans="2:33" ht="15" customHeight="1" x14ac:dyDescent="0.2">
      <c r="B68" s="1"/>
      <c r="C68" s="29">
        <v>31</v>
      </c>
      <c r="D68" s="44" t="str">
        <f>IF(Liste!C35=0," ",Liste!C35)</f>
        <v xml:space="preserve"> </v>
      </c>
      <c r="E68" s="44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2" t="str">
        <f t="shared" si="3"/>
        <v xml:space="preserve"> </v>
      </c>
      <c r="AF68" s="43" t="str">
        <f t="shared" si="4"/>
        <v xml:space="preserve">GİRMEDİ </v>
      </c>
    </row>
    <row r="69" spans="2:33" ht="15" customHeight="1" x14ac:dyDescent="0.2">
      <c r="B69" s="1"/>
      <c r="C69" s="29">
        <v>32</v>
      </c>
      <c r="D69" s="44" t="str">
        <f>IF(Liste!C36=0," ",Liste!C36)</f>
        <v xml:space="preserve"> </v>
      </c>
      <c r="E69" s="44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2" t="str">
        <f t="shared" si="3"/>
        <v xml:space="preserve"> </v>
      </c>
      <c r="AF69" s="43" t="str">
        <f t="shared" si="4"/>
        <v xml:space="preserve">GİRMEDİ </v>
      </c>
    </row>
    <row r="70" spans="2:33" ht="15" customHeight="1" x14ac:dyDescent="0.2">
      <c r="B70" s="1"/>
      <c r="C70" s="29">
        <v>33</v>
      </c>
      <c r="D70" s="44" t="str">
        <f>IF(Liste!C37=0," ",Liste!C37)</f>
        <v xml:space="preserve"> </v>
      </c>
      <c r="E70" s="44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2" t="str">
        <f t="shared" si="3"/>
        <v xml:space="preserve"> </v>
      </c>
      <c r="AF70" s="43" t="str">
        <f t="shared" si="4"/>
        <v xml:space="preserve">GİRMEDİ </v>
      </c>
    </row>
    <row r="71" spans="2:33" ht="15" customHeight="1" x14ac:dyDescent="0.2">
      <c r="B71" s="1"/>
      <c r="C71" s="29">
        <v>34</v>
      </c>
      <c r="D71" s="44" t="str">
        <f>IF(Liste!C38=0," ",Liste!C38)</f>
        <v xml:space="preserve"> </v>
      </c>
      <c r="E71" s="44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2" t="str">
        <f t="shared" si="3"/>
        <v xml:space="preserve"> </v>
      </c>
      <c r="AF71" s="43" t="str">
        <f t="shared" si="4"/>
        <v xml:space="preserve">GİRMEDİ </v>
      </c>
    </row>
    <row r="72" spans="2:33" ht="18" customHeight="1" thickBot="1" x14ac:dyDescent="0.25">
      <c r="B72" s="1"/>
      <c r="C72" s="55">
        <v>35</v>
      </c>
      <c r="D72" s="56" t="str">
        <f>IF(Liste!C39=0," ",Liste!C39)</f>
        <v xml:space="preserve"> </v>
      </c>
      <c r="E72" s="56" t="str">
        <f>IF(Liste!D39=0," ",Liste!D39)</f>
        <v xml:space="preserve"> 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8" t="str">
        <f t="shared" si="3"/>
        <v xml:space="preserve"> </v>
      </c>
      <c r="AF72" s="43" t="str">
        <f t="shared" si="4"/>
        <v xml:space="preserve">GİRMEDİ </v>
      </c>
    </row>
    <row r="73" spans="2:33" ht="24.95" customHeight="1" thickBot="1" x14ac:dyDescent="0.25">
      <c r="B73" s="1"/>
      <c r="C73" s="128" t="s">
        <v>7</v>
      </c>
      <c r="D73" s="129"/>
      <c r="E73" s="129"/>
      <c r="F73" s="54" t="e">
        <f>IF(F9=0," ",((SUM(F38:F72)/COUNT(F38:F72))*100)/F9)</f>
        <v>#DIV/0!</v>
      </c>
      <c r="G73" s="54" t="str">
        <f>IF(F10=0," ",((SUM(G38:G72)/COUNT(G38:G72))*100)/F10)</f>
        <v xml:space="preserve"> </v>
      </c>
      <c r="H73" s="54" t="str">
        <f>IF(F11=0," ",((SUM(H38:H72)/COUNT(H38:H72))*100)/F11)</f>
        <v xml:space="preserve"> </v>
      </c>
      <c r="I73" s="54" t="str">
        <f>IF(F12=0," ",((SUM(I38:I72)/COUNT(I38:I72))*100)/F12)</f>
        <v xml:space="preserve"> </v>
      </c>
      <c r="J73" s="54" t="str">
        <f>IF(F13=0," ",((SUM(J38:J72)/COUNT(J38:J72))*100)/F13)</f>
        <v xml:space="preserve"> </v>
      </c>
      <c r="K73" s="54" t="str">
        <f>IF(F14=0," ",((SUM(K38:K72)/COUNT(K38:K72))*100)/F14)</f>
        <v xml:space="preserve"> </v>
      </c>
      <c r="L73" s="54" t="str">
        <f>IF(F15=0," ",((SUM(L38:L72)/COUNT(L38:L72))*100)/F15)</f>
        <v xml:space="preserve"> </v>
      </c>
      <c r="M73" s="54" t="str">
        <f>IF(F16=0," ",((SUM(M38:M72)/COUNT(M38:M72))*100)/F16)</f>
        <v xml:space="preserve"> </v>
      </c>
      <c r="N73" s="54" t="str">
        <f>IF(F17=0," ",((SUM(N38:N72)/COUNT(N38:N72))*100)/F17)</f>
        <v xml:space="preserve"> </v>
      </c>
      <c r="O73" s="54" t="str">
        <f>IF(F18=0," ",((SUM(O38:O72)/COUNT(O38:O72))*100)/F18)</f>
        <v xml:space="preserve"> </v>
      </c>
      <c r="P73" s="54" t="str">
        <f>IF(F19=0," ",((SUM(P38:P72)/COUNT(P38:P72))*100)/F19)</f>
        <v xml:space="preserve"> </v>
      </c>
      <c r="Q73" s="54" t="str">
        <f>IF(F20=0," ",((SUM(Q38:Q72)/COUNT(Q38:Q72))*100)/F20)</f>
        <v xml:space="preserve"> </v>
      </c>
      <c r="R73" s="54" t="str">
        <f>IF(F21=0," ",((SUM(R38:R72)/COUNT(R38:R72))*100)/F21)</f>
        <v xml:space="preserve"> </v>
      </c>
      <c r="S73" s="54" t="str">
        <f>IF(F22=0," ",((SUM(S38:S72)/COUNT(S38:S72))*100)/F22)</f>
        <v xml:space="preserve"> </v>
      </c>
      <c r="T73" s="54" t="str">
        <f>IF(F23=0," ",((SUM(T38:T72)/COUNT(T38:T72))*100)/F23)</f>
        <v xml:space="preserve"> </v>
      </c>
      <c r="U73" s="54" t="str">
        <f>IF(F24=0," ",((SUM(U38:U72)/COUNT(U38:U72))*100)/F24)</f>
        <v xml:space="preserve"> </v>
      </c>
      <c r="V73" s="54" t="str">
        <f>IF(F25=0," ",((SUM(V38:V72)/COUNT(V38:V72))*100)/F25)</f>
        <v xml:space="preserve"> </v>
      </c>
      <c r="W73" s="54" t="str">
        <f>IF(F26=0," ",((SUM(W38:W72)/COUNT(W38:W72))*100)/F26)</f>
        <v xml:space="preserve"> </v>
      </c>
      <c r="X73" s="54" t="str">
        <f>IF(F27=0," ",((SUM(X38:X72)/COUNT(X38:X72))*100)/F27)</f>
        <v xml:space="preserve"> </v>
      </c>
      <c r="Y73" s="54" t="str">
        <f>IF(F28=0," ",((SUM(Y38:Y72)/COUNT(Y38:Y72))*100)/F28)</f>
        <v xml:space="preserve"> </v>
      </c>
      <c r="Z73" s="54" t="str">
        <f>IF(F29=0," ",((SUM(Z38:Z72)/COUNT(Z38:Z72))*100)/F29)</f>
        <v xml:space="preserve"> </v>
      </c>
      <c r="AA73" s="54" t="str">
        <f>IF(F30=0," ",((SUM(AA38:AA72)/COUNT(AA38:AA72))*100)/F30)</f>
        <v xml:space="preserve"> </v>
      </c>
      <c r="AB73" s="54" t="str">
        <f>IF(F31=0," ",((SUM(AB38:AB72)/COUNT(AB38:AB72))*100)/F31)</f>
        <v xml:space="preserve"> </v>
      </c>
      <c r="AC73" s="54" t="str">
        <f>IF(F32=0," ",((SUM(AC38:AC72)/COUNT(AC38:AC72))*100)/F32)</f>
        <v xml:space="preserve"> </v>
      </c>
      <c r="AD73" s="54" t="str">
        <f>IF(F33=0," ",((SUM(AD38:AD72)/COUNT(AD38:AD72))*100)/F33)</f>
        <v xml:space="preserve"> </v>
      </c>
      <c r="AE73" s="27"/>
      <c r="AF73" s="27"/>
    </row>
    <row r="74" spans="2:3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 x14ac:dyDescent="0.2">
      <c r="Y76" s="39"/>
      <c r="Z76" s="39"/>
      <c r="AA76" s="39"/>
      <c r="AB76" s="104">
        <f ca="1">TODAY()</f>
        <v>42729</v>
      </c>
      <c r="AC76" s="104"/>
      <c r="AD76" s="104"/>
      <c r="AE76" s="104"/>
      <c r="AF76" s="104"/>
      <c r="AG76" s="39"/>
    </row>
    <row r="77" spans="2:33" x14ac:dyDescent="0.2">
      <c r="Y77" s="41"/>
      <c r="Z77" s="41"/>
      <c r="AA77" s="41"/>
      <c r="AB77" s="95" t="s">
        <v>56</v>
      </c>
      <c r="AC77" s="95"/>
      <c r="AD77" s="95"/>
      <c r="AE77" s="95"/>
      <c r="AF77" s="95"/>
      <c r="AG77" s="41"/>
    </row>
    <row r="78" spans="2:33" x14ac:dyDescent="0.2">
      <c r="Y78" s="40"/>
      <c r="Z78" s="40"/>
      <c r="AA78" s="40"/>
      <c r="AB78" s="90" t="s">
        <v>42</v>
      </c>
      <c r="AC78" s="90"/>
      <c r="AD78" s="90"/>
      <c r="AE78" s="90"/>
      <c r="AF78" s="90"/>
      <c r="AG78" s="40"/>
    </row>
  </sheetData>
  <sheetProtection sheet="1" objects="1" scenarios="1" selectLockedCells="1"/>
  <mergeCells count="80">
    <mergeCell ref="AB78:AF78"/>
    <mergeCell ref="D31:E31"/>
    <mergeCell ref="D32:E32"/>
    <mergeCell ref="D33:E33"/>
    <mergeCell ref="C34:E34"/>
    <mergeCell ref="C36:E36"/>
    <mergeCell ref="F36:AD36"/>
    <mergeCell ref="AE36:AE37"/>
    <mergeCell ref="AF36:AF37"/>
    <mergeCell ref="C73:E73"/>
    <mergeCell ref="AB76:AF76"/>
    <mergeCell ref="AB77:AF7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F73:O73">
    <cfRule type="cellIs" dxfId="19" priority="5" stopIfTrue="1" operator="lessThan">
      <formula>50</formula>
    </cfRule>
  </conditionalFormatting>
  <conditionalFormatting sqref="F73:AD73">
    <cfRule type="cellIs" dxfId="18" priority="3" stopIfTrue="1" operator="lessThan">
      <formula>50</formula>
    </cfRule>
    <cfRule type="cellIs" dxfId="17" priority="4" stopIfTrue="1" operator="lessThan">
      <formula>50</formula>
    </cfRule>
  </conditionalFormatting>
  <conditionalFormatting sqref="AF38:AF72">
    <cfRule type="cellIs" dxfId="16" priority="2" operator="equal">
      <formula>"GEÇMEZ"</formula>
    </cfRule>
  </conditionalFormatting>
  <conditionalFormatting sqref="AF38:AF72">
    <cfRule type="containsText" dxfId="2" priority="1" operator="containsText" text="GİRMEDİ">
      <formula>NOT(ISERROR(SEARCH("GİRMEDİ",AF38)))</formula>
    </cfRule>
  </conditionalFormatting>
  <hyperlinks>
    <hyperlink ref="AH3" r:id="rId1"/>
  </hyperlinks>
  <printOptions horizontalCentered="1" verticalCentered="1"/>
  <pageMargins left="0" right="0" top="0" bottom="0" header="0" footer="0"/>
  <pageSetup paperSize="9" scale="63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J78"/>
  <sheetViews>
    <sheetView topLeftCell="A55" workbookViewId="0">
      <selection activeCell="F64" sqref="F64"/>
    </sheetView>
  </sheetViews>
  <sheetFormatPr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 x14ac:dyDescent="0.2"/>
    <row r="2" spans="2:36" ht="30" customHeight="1" thickBot="1" x14ac:dyDescent="0.25">
      <c r="B2" s="1"/>
      <c r="C2" s="143" t="s">
        <v>22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7"/>
      <c r="AH2" s="141" t="s">
        <v>18</v>
      </c>
      <c r="AI2" s="141"/>
      <c r="AJ2" s="141"/>
    </row>
    <row r="3" spans="2:36" ht="15" customHeight="1" x14ac:dyDescent="0.2">
      <c r="B3" s="22"/>
      <c r="C3" s="149" t="s">
        <v>12</v>
      </c>
      <c r="D3" s="150"/>
      <c r="E3" s="125" t="str">
        <f>Liste!G4&amp;Liste!H4</f>
        <v>:MEHMET ŞAM ÇOK PROGRAMLI LİSESİ</v>
      </c>
      <c r="F3" s="125"/>
      <c r="G3" s="148" t="s">
        <v>15</v>
      </c>
      <c r="H3" s="148"/>
      <c r="I3" s="148"/>
      <c r="J3" s="148"/>
      <c r="K3" s="125" t="str">
        <f>Liste!G6&amp;" "&amp;Liste!H6</f>
        <v xml:space="preserve">: </v>
      </c>
      <c r="L3" s="125"/>
      <c r="M3" s="125"/>
      <c r="N3" s="125"/>
      <c r="O3" s="125"/>
      <c r="P3" s="126"/>
      <c r="Q3" s="23"/>
      <c r="R3" s="151" t="s">
        <v>11</v>
      </c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3"/>
      <c r="AG3" s="7"/>
      <c r="AH3" s="142" t="s">
        <v>26</v>
      </c>
      <c r="AI3" s="141"/>
      <c r="AJ3" s="141"/>
    </row>
    <row r="4" spans="2:36" ht="15" customHeight="1" thickBot="1" x14ac:dyDescent="0.25">
      <c r="B4" s="22"/>
      <c r="C4" s="122" t="s">
        <v>13</v>
      </c>
      <c r="D4" s="123"/>
      <c r="E4" s="124" t="str">
        <f>Liste!G5&amp;Liste!H5</f>
        <v>:2016-2017</v>
      </c>
      <c r="F4" s="124"/>
      <c r="G4" s="144" t="s">
        <v>35</v>
      </c>
      <c r="H4" s="144"/>
      <c r="I4" s="144"/>
      <c r="J4" s="144"/>
      <c r="K4" s="124" t="s">
        <v>45</v>
      </c>
      <c r="L4" s="124"/>
      <c r="M4" s="124"/>
      <c r="N4" s="124"/>
      <c r="O4" s="124"/>
      <c r="P4" s="127"/>
      <c r="Q4" s="3"/>
      <c r="R4" s="154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6"/>
    </row>
    <row r="5" spans="2:36" ht="15" customHeight="1" x14ac:dyDescent="0.2">
      <c r="B5" s="22"/>
      <c r="C5" s="122" t="s">
        <v>14</v>
      </c>
      <c r="D5" s="123"/>
      <c r="E5" s="124" t="s">
        <v>47</v>
      </c>
      <c r="F5" s="124"/>
      <c r="G5" s="144" t="s">
        <v>28</v>
      </c>
      <c r="H5" s="144"/>
      <c r="I5" s="144"/>
      <c r="J5" s="144"/>
      <c r="K5" s="124" t="str">
        <f>Liste!G8&amp;" "&amp;Liste!H7</f>
        <v xml:space="preserve">: </v>
      </c>
      <c r="L5" s="124"/>
      <c r="M5" s="124"/>
      <c r="N5" s="124"/>
      <c r="O5" s="124"/>
      <c r="P5" s="127"/>
      <c r="Q5" s="23"/>
      <c r="R5" s="120" t="s">
        <v>19</v>
      </c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57" t="e">
        <f>O16</f>
        <v>#DIV/0!</v>
      </c>
      <c r="AE5" s="157"/>
      <c r="AF5" s="49" t="s">
        <v>20</v>
      </c>
      <c r="AH5" s="134" t="s">
        <v>34</v>
      </c>
      <c r="AI5" s="134"/>
      <c r="AJ5" s="134"/>
    </row>
    <row r="6" spans="2:36" ht="15" customHeight="1" thickBot="1" x14ac:dyDescent="0.25">
      <c r="B6" s="22"/>
      <c r="C6" s="145" t="s">
        <v>29</v>
      </c>
      <c r="D6" s="146"/>
      <c r="E6" s="102" t="str">
        <f>Liste!G7&amp;Liste!H8</f>
        <v>:</v>
      </c>
      <c r="F6" s="102"/>
      <c r="G6" s="147"/>
      <c r="H6" s="147"/>
      <c r="I6" s="147"/>
      <c r="J6" s="147"/>
      <c r="K6" s="102"/>
      <c r="L6" s="102"/>
      <c r="M6" s="102"/>
      <c r="N6" s="102"/>
      <c r="O6" s="102"/>
      <c r="P6" s="103"/>
      <c r="Q6" s="23"/>
      <c r="R6" s="99" t="s">
        <v>44</v>
      </c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1"/>
      <c r="AH6" s="134"/>
      <c r="AI6" s="134"/>
      <c r="AJ6" s="134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3"/>
      <c r="R7" s="135" t="str">
        <f>CONCATENATE(AJ9,AJ10,AJ11,AJ12,AJ13,AJ14,AJ15,AJ16,AJ17,AJ18,AJ19,AJ20,AJ21,AJ23,AJ24,AJ25,AJ26,AJ27,AJ28,AJ29,AJ30,AJ31,AJ32,AJ33)</f>
        <v/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7"/>
      <c r="AH7" s="134"/>
      <c r="AI7" s="134"/>
      <c r="AJ7" s="134"/>
    </row>
    <row r="8" spans="2:36" ht="21" customHeight="1" x14ac:dyDescent="0.2">
      <c r="B8" s="1"/>
      <c r="C8" s="110" t="s">
        <v>21</v>
      </c>
      <c r="D8" s="111"/>
      <c r="E8" s="111"/>
      <c r="F8" s="26" t="s">
        <v>16</v>
      </c>
      <c r="G8" s="3"/>
      <c r="H8" s="87" t="s">
        <v>9</v>
      </c>
      <c r="I8" s="88"/>
      <c r="J8" s="88"/>
      <c r="K8" s="88"/>
      <c r="L8" s="88"/>
      <c r="M8" s="88"/>
      <c r="N8" s="88"/>
      <c r="O8" s="88"/>
      <c r="P8" s="89"/>
      <c r="Q8" s="24"/>
      <c r="R8" s="135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7"/>
    </row>
    <row r="9" spans="2:36" ht="20.100000000000001" customHeight="1" x14ac:dyDescent="0.2">
      <c r="B9" s="1"/>
      <c r="C9" s="36">
        <v>1</v>
      </c>
      <c r="D9" s="116"/>
      <c r="E9" s="116"/>
      <c r="F9" s="37"/>
      <c r="G9" s="3"/>
      <c r="H9" s="83" t="s">
        <v>36</v>
      </c>
      <c r="I9" s="84"/>
      <c r="J9" s="84"/>
      <c r="K9" s="84"/>
      <c r="L9" s="84"/>
      <c r="M9" s="84"/>
      <c r="N9" s="84"/>
      <c r="O9" s="85">
        <f>COUNTIF(AF38:AF72,"GEÇMEZ")</f>
        <v>0</v>
      </c>
      <c r="P9" s="86"/>
      <c r="Q9" s="24"/>
      <c r="R9" s="135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7"/>
      <c r="AH9" s="12" t="str">
        <f t="shared" ref="AH9:AH33" si="0">IF(D9=0,"",D9)</f>
        <v/>
      </c>
      <c r="AI9" s="13" t="str">
        <f>F73</f>
        <v xml:space="preserve"> </v>
      </c>
      <c r="AJ9" s="11" t="str">
        <f>IF(AI9&lt;50,"    * "&amp;AH9,"")</f>
        <v/>
      </c>
    </row>
    <row r="10" spans="2:36" ht="20.100000000000001" customHeight="1" x14ac:dyDescent="0.2">
      <c r="B10" s="1"/>
      <c r="C10" s="36">
        <v>2</v>
      </c>
      <c r="D10" s="116"/>
      <c r="E10" s="116"/>
      <c r="F10" s="37"/>
      <c r="G10" s="3"/>
      <c r="H10" s="83" t="s">
        <v>37</v>
      </c>
      <c r="I10" s="84"/>
      <c r="J10" s="84"/>
      <c r="K10" s="84"/>
      <c r="L10" s="84"/>
      <c r="M10" s="84"/>
      <c r="N10" s="84"/>
      <c r="O10" s="85">
        <f>COUNTIF(AF38:AF72,"GEÇER")</f>
        <v>0</v>
      </c>
      <c r="P10" s="86"/>
      <c r="Q10" s="24"/>
      <c r="R10" s="135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7"/>
      <c r="AH10" s="12" t="str">
        <f t="shared" si="0"/>
        <v/>
      </c>
      <c r="AI10" s="13" t="str">
        <f>G73</f>
        <v xml:space="preserve"> </v>
      </c>
      <c r="AJ10" s="11" t="str">
        <f t="shared" ref="AJ10:AJ27" si="1">IF(AI10&lt;50,"    * "&amp;AH10,"")</f>
        <v/>
      </c>
    </row>
    <row r="11" spans="2:36" ht="20.100000000000001" customHeight="1" x14ac:dyDescent="0.2">
      <c r="B11" s="1"/>
      <c r="C11" s="36">
        <v>3</v>
      </c>
      <c r="D11" s="116"/>
      <c r="E11" s="116"/>
      <c r="F11" s="37"/>
      <c r="G11" s="3"/>
      <c r="H11" s="83" t="s">
        <v>38</v>
      </c>
      <c r="I11" s="84"/>
      <c r="J11" s="84"/>
      <c r="K11" s="84"/>
      <c r="L11" s="84"/>
      <c r="M11" s="84"/>
      <c r="N11" s="84"/>
      <c r="O11" s="85">
        <f>COUNTIF(AF38:AF72,"ORTA")</f>
        <v>0</v>
      </c>
      <c r="P11" s="86"/>
      <c r="Q11" s="24"/>
      <c r="R11" s="138" t="s">
        <v>23</v>
      </c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40"/>
      <c r="AH11" s="12" t="str">
        <f t="shared" si="0"/>
        <v/>
      </c>
      <c r="AI11" s="13" t="str">
        <f>H73</f>
        <v xml:space="preserve"> </v>
      </c>
      <c r="AJ11" s="11" t="str">
        <f t="shared" si="1"/>
        <v/>
      </c>
    </row>
    <row r="12" spans="2:36" ht="20.100000000000001" customHeight="1" x14ac:dyDescent="0.2">
      <c r="B12" s="1"/>
      <c r="C12" s="36">
        <v>4</v>
      </c>
      <c r="D12" s="116"/>
      <c r="E12" s="116"/>
      <c r="F12" s="37"/>
      <c r="G12" s="3"/>
      <c r="H12" s="83" t="s">
        <v>39</v>
      </c>
      <c r="I12" s="84"/>
      <c r="J12" s="84"/>
      <c r="K12" s="84"/>
      <c r="L12" s="84"/>
      <c r="M12" s="84"/>
      <c r="N12" s="84"/>
      <c r="O12" s="85">
        <f>COUNTIF(AF38:AF72,"İYİ")</f>
        <v>0</v>
      </c>
      <c r="P12" s="86"/>
      <c r="Q12" s="24"/>
      <c r="R12" s="138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40"/>
      <c r="AH12" s="12" t="str">
        <f t="shared" si="0"/>
        <v/>
      </c>
      <c r="AI12" s="13" t="str">
        <f>I73</f>
        <v xml:space="preserve"> </v>
      </c>
      <c r="AJ12" s="11" t="str">
        <f t="shared" si="1"/>
        <v/>
      </c>
    </row>
    <row r="13" spans="2:36" ht="20.100000000000001" customHeight="1" x14ac:dyDescent="0.2">
      <c r="B13" s="1"/>
      <c r="C13" s="36">
        <v>5</v>
      </c>
      <c r="D13" s="116"/>
      <c r="E13" s="116"/>
      <c r="F13" s="37"/>
      <c r="G13" s="3"/>
      <c r="H13" s="83" t="s">
        <v>40</v>
      </c>
      <c r="I13" s="84"/>
      <c r="J13" s="84"/>
      <c r="K13" s="84"/>
      <c r="L13" s="84"/>
      <c r="M13" s="84"/>
      <c r="N13" s="84"/>
      <c r="O13" s="85">
        <f>COUNTIF(AF38:AF72,"PEKİYİ")</f>
        <v>0</v>
      </c>
      <c r="P13" s="86"/>
      <c r="Q13" s="24"/>
      <c r="R13" s="138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40"/>
      <c r="AH13" s="12" t="str">
        <f t="shared" si="0"/>
        <v/>
      </c>
      <c r="AI13" s="13" t="str">
        <f>J73</f>
        <v xml:space="preserve"> </v>
      </c>
      <c r="AJ13" s="11" t="str">
        <f t="shared" si="1"/>
        <v/>
      </c>
    </row>
    <row r="14" spans="2:36" ht="20.100000000000001" customHeight="1" x14ac:dyDescent="0.2">
      <c r="B14" s="1"/>
      <c r="C14" s="36">
        <v>6</v>
      </c>
      <c r="D14" s="116"/>
      <c r="E14" s="116"/>
      <c r="F14" s="37"/>
      <c r="G14" s="3"/>
      <c r="H14" s="131"/>
      <c r="I14" s="132"/>
      <c r="J14" s="132"/>
      <c r="K14" s="132"/>
      <c r="L14" s="132"/>
      <c r="M14" s="132"/>
      <c r="N14" s="132"/>
      <c r="O14" s="132"/>
      <c r="P14" s="133"/>
      <c r="Q14" s="24"/>
      <c r="R14" s="138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40"/>
      <c r="AH14" s="12" t="str">
        <f t="shared" si="0"/>
        <v/>
      </c>
      <c r="AI14" s="13" t="str">
        <f>K73</f>
        <v xml:space="preserve"> </v>
      </c>
      <c r="AJ14" s="11" t="str">
        <f t="shared" si="1"/>
        <v/>
      </c>
    </row>
    <row r="15" spans="2:36" ht="17.25" customHeight="1" x14ac:dyDescent="0.2">
      <c r="B15" s="1"/>
      <c r="C15" s="36">
        <v>7</v>
      </c>
      <c r="D15" s="116"/>
      <c r="E15" s="116"/>
      <c r="F15" s="37"/>
      <c r="G15" s="3"/>
      <c r="H15" s="83" t="s">
        <v>10</v>
      </c>
      <c r="I15" s="84"/>
      <c r="J15" s="84"/>
      <c r="K15" s="84"/>
      <c r="L15" s="84"/>
      <c r="M15" s="84"/>
      <c r="N15" s="84"/>
      <c r="O15" s="112" t="str">
        <f>IF(COUNT(AE38:AE72)=0," ",SUM(AE38:AE72)/COUNT(AE38:AE72))</f>
        <v xml:space="preserve"> </v>
      </c>
      <c r="P15" s="113"/>
      <c r="Q15" s="25"/>
      <c r="R15" s="50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91">
        <f>Liste!H8</f>
        <v>0</v>
      </c>
      <c r="AD15" s="91"/>
      <c r="AE15" s="91"/>
      <c r="AF15" s="92"/>
      <c r="AH15" s="12" t="str">
        <f t="shared" si="0"/>
        <v/>
      </c>
      <c r="AI15" s="13" t="str">
        <f>L73</f>
        <v xml:space="preserve"> </v>
      </c>
      <c r="AJ15" s="11" t="str">
        <f t="shared" si="1"/>
        <v/>
      </c>
    </row>
    <row r="16" spans="2:36" ht="20.100000000000001" customHeight="1" thickBot="1" x14ac:dyDescent="0.25">
      <c r="B16" s="1"/>
      <c r="C16" s="36">
        <v>8</v>
      </c>
      <c r="D16" s="116"/>
      <c r="E16" s="116"/>
      <c r="F16" s="37"/>
      <c r="G16" s="3"/>
      <c r="H16" s="81" t="s">
        <v>43</v>
      </c>
      <c r="I16" s="82"/>
      <c r="J16" s="82"/>
      <c r="K16" s="82"/>
      <c r="L16" s="82"/>
      <c r="M16" s="82"/>
      <c r="N16" s="82"/>
      <c r="O16" s="114" t="e">
        <f>SUM(O10:O13)/SUM(O9:O14)</f>
        <v>#DIV/0!</v>
      </c>
      <c r="P16" s="115"/>
      <c r="Q16" s="24"/>
      <c r="R16" s="52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93">
        <f>Liste!H9</f>
        <v>0</v>
      </c>
      <c r="AD16" s="93"/>
      <c r="AE16" s="93"/>
      <c r="AF16" s="94"/>
      <c r="AH16" s="12" t="str">
        <f t="shared" si="0"/>
        <v/>
      </c>
      <c r="AI16" s="13" t="str">
        <f>M73</f>
        <v xml:space="preserve"> </v>
      </c>
      <c r="AJ16" s="11" t="str">
        <f t="shared" si="1"/>
        <v/>
      </c>
    </row>
    <row r="17" spans="2:36" ht="20.100000000000001" customHeight="1" thickBot="1" x14ac:dyDescent="0.25">
      <c r="B17" s="1"/>
      <c r="C17" s="36">
        <v>9</v>
      </c>
      <c r="D17" s="116"/>
      <c r="E17" s="116"/>
      <c r="F17" s="3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/>
      </c>
      <c r="AI17" s="13" t="str">
        <f>N73</f>
        <v xml:space="preserve"> </v>
      </c>
      <c r="AJ17" s="11" t="str">
        <f t="shared" si="1"/>
        <v/>
      </c>
    </row>
    <row r="18" spans="2:36" ht="20.100000000000001" customHeight="1" x14ac:dyDescent="0.2">
      <c r="B18" s="1"/>
      <c r="C18" s="36">
        <v>10</v>
      </c>
      <c r="D18" s="116"/>
      <c r="E18" s="116"/>
      <c r="F18" s="37"/>
      <c r="G18" s="23"/>
      <c r="H18" s="96" t="s">
        <v>17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/>
      <c r="AH18" s="12" t="str">
        <f t="shared" si="0"/>
        <v/>
      </c>
      <c r="AI18" s="13" t="str">
        <f>O73</f>
        <v xml:space="preserve"> </v>
      </c>
      <c r="AJ18" s="11" t="str">
        <f t="shared" si="1"/>
        <v/>
      </c>
    </row>
    <row r="19" spans="2:36" ht="20.100000000000001" customHeight="1" x14ac:dyDescent="0.2">
      <c r="B19" s="1"/>
      <c r="C19" s="36">
        <v>11</v>
      </c>
      <c r="D19" s="116"/>
      <c r="E19" s="116"/>
      <c r="F19" s="37"/>
      <c r="G19" s="23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  <c r="AH19" s="12" t="str">
        <f t="shared" si="0"/>
        <v/>
      </c>
      <c r="AI19" s="13" t="str">
        <f>P73</f>
        <v xml:space="preserve"> </v>
      </c>
      <c r="AJ19" s="11" t="str">
        <f t="shared" si="1"/>
        <v/>
      </c>
    </row>
    <row r="20" spans="2:36" ht="20.100000000000001" customHeight="1" x14ac:dyDescent="0.2">
      <c r="B20" s="1"/>
      <c r="C20" s="36">
        <v>12</v>
      </c>
      <c r="D20" s="116"/>
      <c r="E20" s="116"/>
      <c r="F20" s="37"/>
      <c r="G20" s="23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  <c r="AH20" s="12" t="str">
        <f t="shared" si="0"/>
        <v/>
      </c>
      <c r="AI20" s="13" t="str">
        <f>Q73</f>
        <v xml:space="preserve"> </v>
      </c>
      <c r="AJ20" s="11" t="str">
        <f t="shared" si="1"/>
        <v/>
      </c>
    </row>
    <row r="21" spans="2:36" ht="20.100000000000001" customHeight="1" x14ac:dyDescent="0.2">
      <c r="B21" s="1"/>
      <c r="C21" s="36">
        <v>13</v>
      </c>
      <c r="D21" s="116"/>
      <c r="E21" s="116"/>
      <c r="F21" s="37"/>
      <c r="G21" s="23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/>
      <c r="AH21" s="12" t="str">
        <f t="shared" si="0"/>
        <v/>
      </c>
      <c r="AI21" s="13" t="str">
        <f>R73</f>
        <v xml:space="preserve"> </v>
      </c>
      <c r="AJ21" s="11" t="str">
        <f t="shared" si="1"/>
        <v/>
      </c>
    </row>
    <row r="22" spans="2:36" ht="20.100000000000001" customHeight="1" x14ac:dyDescent="0.2">
      <c r="B22" s="1"/>
      <c r="C22" s="36">
        <v>14</v>
      </c>
      <c r="D22" s="116"/>
      <c r="E22" s="116"/>
      <c r="F22" s="37"/>
      <c r="G22" s="23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2"/>
      <c r="AH22" s="12" t="str">
        <f t="shared" si="0"/>
        <v/>
      </c>
      <c r="AI22" s="13" t="str">
        <f>S73</f>
        <v xml:space="preserve"> </v>
      </c>
      <c r="AJ22" s="11" t="str">
        <f t="shared" si="1"/>
        <v/>
      </c>
    </row>
    <row r="23" spans="2:36" ht="20.100000000000001" customHeight="1" x14ac:dyDescent="0.2">
      <c r="B23" s="1"/>
      <c r="C23" s="36">
        <v>15</v>
      </c>
      <c r="D23" s="116"/>
      <c r="E23" s="116"/>
      <c r="F23" s="37"/>
      <c r="G23" s="23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2"/>
      <c r="AH23" s="12" t="str">
        <f t="shared" si="0"/>
        <v/>
      </c>
      <c r="AI23" s="13" t="str">
        <f>T73</f>
        <v xml:space="preserve"> </v>
      </c>
      <c r="AJ23" s="11" t="str">
        <f t="shared" si="1"/>
        <v/>
      </c>
    </row>
    <row r="24" spans="2:36" ht="20.100000000000001" customHeight="1" x14ac:dyDescent="0.2">
      <c r="B24" s="1"/>
      <c r="C24" s="36">
        <v>16</v>
      </c>
      <c r="D24" s="116"/>
      <c r="E24" s="116"/>
      <c r="F24" s="37"/>
      <c r="G24" s="23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  <c r="AH24" s="12" t="str">
        <f t="shared" si="0"/>
        <v/>
      </c>
      <c r="AI24" s="13" t="str">
        <f>U73</f>
        <v xml:space="preserve"> </v>
      </c>
      <c r="AJ24" s="11" t="str">
        <f t="shared" si="1"/>
        <v/>
      </c>
    </row>
    <row r="25" spans="2:36" ht="20.100000000000001" customHeight="1" x14ac:dyDescent="0.2">
      <c r="B25" s="1"/>
      <c r="C25" s="36">
        <v>17</v>
      </c>
      <c r="D25" s="116"/>
      <c r="E25" s="116"/>
      <c r="F25" s="37"/>
      <c r="G25" s="23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2"/>
      <c r="AH25" s="12" t="str">
        <f t="shared" si="0"/>
        <v/>
      </c>
      <c r="AI25" s="13" t="str">
        <f>V73</f>
        <v xml:space="preserve"> </v>
      </c>
      <c r="AJ25" s="11" t="str">
        <f t="shared" si="1"/>
        <v/>
      </c>
    </row>
    <row r="26" spans="2:36" ht="20.100000000000001" customHeight="1" x14ac:dyDescent="0.2">
      <c r="B26" s="1"/>
      <c r="C26" s="36">
        <v>18</v>
      </c>
      <c r="D26" s="116"/>
      <c r="E26" s="116"/>
      <c r="F26" s="37"/>
      <c r="G26" s="23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  <c r="AH26" s="12" t="str">
        <f t="shared" si="0"/>
        <v/>
      </c>
      <c r="AI26" s="13" t="str">
        <f>W73</f>
        <v xml:space="preserve"> </v>
      </c>
      <c r="AJ26" s="11" t="str">
        <f t="shared" si="1"/>
        <v/>
      </c>
    </row>
    <row r="27" spans="2:36" ht="20.100000000000001" customHeight="1" x14ac:dyDescent="0.2">
      <c r="B27" s="1"/>
      <c r="C27" s="36">
        <v>19</v>
      </c>
      <c r="D27" s="116"/>
      <c r="E27" s="116"/>
      <c r="F27" s="37"/>
      <c r="G27" s="23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H27" s="12" t="str">
        <f t="shared" si="0"/>
        <v/>
      </c>
      <c r="AI27" s="13" t="str">
        <f>X73</f>
        <v xml:space="preserve"> </v>
      </c>
      <c r="AJ27" s="11" t="str">
        <f t="shared" si="1"/>
        <v/>
      </c>
    </row>
    <row r="28" spans="2:36" ht="20.100000000000001" customHeight="1" x14ac:dyDescent="0.2">
      <c r="B28" s="1"/>
      <c r="C28" s="36">
        <v>20</v>
      </c>
      <c r="D28" s="116"/>
      <c r="E28" s="116"/>
      <c r="F28" s="37"/>
      <c r="G28" s="23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H28" s="12" t="str">
        <f t="shared" si="0"/>
        <v/>
      </c>
      <c r="AI28" s="13" t="str">
        <f>Y73</f>
        <v xml:space="preserve"> </v>
      </c>
      <c r="AJ28" s="11" t="str">
        <f>IF(AI28&lt;50,"    * "&amp;AH28,"")</f>
        <v/>
      </c>
    </row>
    <row r="29" spans="2:36" ht="20.100000000000001" customHeight="1" x14ac:dyDescent="0.2">
      <c r="B29" s="1"/>
      <c r="C29" s="36">
        <v>21</v>
      </c>
      <c r="D29" s="116"/>
      <c r="E29" s="116"/>
      <c r="F29" s="37"/>
      <c r="G29" s="23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 x14ac:dyDescent="0.2">
      <c r="B30" s="1"/>
      <c r="C30" s="36">
        <v>22</v>
      </c>
      <c r="D30" s="116"/>
      <c r="E30" s="116"/>
      <c r="F30" s="37"/>
      <c r="G30" s="23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2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 x14ac:dyDescent="0.2">
      <c r="B31" s="1"/>
      <c r="C31" s="36">
        <v>23</v>
      </c>
      <c r="D31" s="116"/>
      <c r="E31" s="116"/>
      <c r="F31" s="37"/>
      <c r="G31" s="23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 x14ac:dyDescent="0.2">
      <c r="B32" s="1"/>
      <c r="C32" s="36">
        <v>24</v>
      </c>
      <c r="D32" s="116"/>
      <c r="E32" s="116"/>
      <c r="F32" s="37"/>
      <c r="G32" s="23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 x14ac:dyDescent="0.2">
      <c r="B33" s="1"/>
      <c r="C33" s="36">
        <v>25</v>
      </c>
      <c r="D33" s="116"/>
      <c r="E33" s="116"/>
      <c r="F33" s="37"/>
      <c r="G33" s="23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2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 x14ac:dyDescent="0.25">
      <c r="B34" s="1"/>
      <c r="C34" s="117" t="s">
        <v>8</v>
      </c>
      <c r="D34" s="118"/>
      <c r="E34" s="119"/>
      <c r="F34" s="38">
        <f>SUM(F9:F33)</f>
        <v>0</v>
      </c>
      <c r="G34" s="2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  <c r="AH34" s="12"/>
      <c r="AI34" s="13"/>
    </row>
    <row r="35" spans="2:36" ht="27" customHeight="1" thickBot="1" x14ac:dyDescent="0.25">
      <c r="B35" s="1"/>
      <c r="C35" s="3"/>
      <c r="D35" s="3"/>
      <c r="E35" s="3"/>
      <c r="F35" s="3"/>
      <c r="G35" s="3"/>
      <c r="H35" s="2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 x14ac:dyDescent="0.2">
      <c r="B36" s="1"/>
      <c r="C36" s="130" t="s">
        <v>0</v>
      </c>
      <c r="D36" s="109"/>
      <c r="E36" s="109"/>
      <c r="F36" s="109" t="s">
        <v>1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5" t="s">
        <v>6</v>
      </c>
      <c r="AF36" s="107" t="s">
        <v>2</v>
      </c>
      <c r="AH36" s="12"/>
      <c r="AI36" s="13"/>
    </row>
    <row r="37" spans="2:36" ht="24.95" customHeight="1" x14ac:dyDescent="0.2">
      <c r="B37" s="1"/>
      <c r="C37" s="28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06"/>
      <c r="AF37" s="108"/>
      <c r="AH37" s="12"/>
      <c r="AI37" s="13"/>
    </row>
    <row r="38" spans="2:36" ht="15" customHeight="1" x14ac:dyDescent="0.2">
      <c r="B38" s="1"/>
      <c r="C38" s="29">
        <v>1</v>
      </c>
      <c r="D38" s="44" t="str">
        <f>IF(Liste!C5=0," ",Liste!C5)</f>
        <v xml:space="preserve"> </v>
      </c>
      <c r="E38" s="44" t="str">
        <f>IF(Liste!D5=0," ",Liste!D5)</f>
        <v xml:space="preserve"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2" t="str">
        <f t="shared" ref="AE38:AE72" si="3">IF(COUNTBLANK(F38:AD38)=COLUMNS(F38:AD38)," ",IF(SUM(F38:AD38)=0,0,SUM(F38:AD38)))</f>
        <v xml:space="preserve"> </v>
      </c>
      <c r="AF38" s="43" t="str">
        <f>IF(AE38=" ","GİRMEDİ ",IF(AE38&gt;=85,"PEKİYİ",IF(AE38&gt;=70,"İYİ",IF(AE38&gt;=60,"ORTA",IF(AE38&gt;=50,"GEÇER",IF(AE38&lt;50,"GEÇMEZ"))))))</f>
        <v xml:space="preserve">GİRMEDİ </v>
      </c>
      <c r="AH38" s="12"/>
      <c r="AI38" s="13"/>
    </row>
    <row r="39" spans="2:36" ht="15" customHeight="1" x14ac:dyDescent="0.2">
      <c r="B39" s="1"/>
      <c r="C39" s="29">
        <v>2</v>
      </c>
      <c r="D39" s="44" t="str">
        <f>IF(Liste!C6=0," ",Liste!C6)</f>
        <v xml:space="preserve"> </v>
      </c>
      <c r="E39" s="44" t="str">
        <f>IF(Liste!D6=0," ",Liste!D6)</f>
        <v xml:space="preserve"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2" t="str">
        <f t="shared" si="3"/>
        <v xml:space="preserve"> </v>
      </c>
      <c r="AF39" s="43" t="str">
        <f t="shared" ref="AF39:AF72" si="4">IF(AE39=" ","GİRMEDİ ",IF(AE39&gt;=85,"PEKİYİ",IF(AE39&gt;=70,"İYİ",IF(AE39&gt;=60,"ORTA",IF(AE39&gt;=50,"GEÇER",IF(AE39&lt;50,"GEÇMEZ"))))))</f>
        <v xml:space="preserve">GİRMEDİ </v>
      </c>
      <c r="AH39" s="12"/>
      <c r="AI39" s="13"/>
    </row>
    <row r="40" spans="2:36" ht="15" customHeight="1" x14ac:dyDescent="0.2">
      <c r="B40" s="1"/>
      <c r="C40" s="29">
        <v>3</v>
      </c>
      <c r="D40" s="44" t="str">
        <f>IF(Liste!C7=0," ",Liste!C7)</f>
        <v xml:space="preserve"> </v>
      </c>
      <c r="E40" s="44" t="str">
        <f>IF(Liste!D7=0," ",Liste!D7)</f>
        <v xml:space="preserve"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2" t="str">
        <f t="shared" si="3"/>
        <v xml:space="preserve"> </v>
      </c>
      <c r="AF40" s="43" t="str">
        <f t="shared" si="4"/>
        <v xml:space="preserve">GİRMEDİ </v>
      </c>
      <c r="AH40" s="12"/>
      <c r="AI40" s="13"/>
    </row>
    <row r="41" spans="2:36" ht="15" customHeight="1" x14ac:dyDescent="0.2">
      <c r="B41" s="1"/>
      <c r="C41" s="29">
        <v>4</v>
      </c>
      <c r="D41" s="44" t="str">
        <f>IF(Liste!C8=0," ",Liste!C8)</f>
        <v xml:space="preserve"> </v>
      </c>
      <c r="E41" s="44" t="str">
        <f>IF(Liste!D8=0," ",Liste!D8)</f>
        <v xml:space="preserve"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2" t="str">
        <f t="shared" si="3"/>
        <v xml:space="preserve"> </v>
      </c>
      <c r="AF41" s="43" t="str">
        <f t="shared" si="4"/>
        <v xml:space="preserve">GİRMEDİ </v>
      </c>
      <c r="AH41" s="12"/>
      <c r="AI41" s="13"/>
    </row>
    <row r="42" spans="2:36" ht="15" customHeight="1" x14ac:dyDescent="0.2">
      <c r="B42" s="1"/>
      <c r="C42" s="29">
        <v>5</v>
      </c>
      <c r="D42" s="44" t="str">
        <f>IF(Liste!C9=0," ",Liste!C9)</f>
        <v xml:space="preserve"> </v>
      </c>
      <c r="E42" s="44" t="str">
        <f>IF(Liste!D9=0," ",Liste!D9)</f>
        <v xml:space="preserve"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2" t="str">
        <f t="shared" si="3"/>
        <v xml:space="preserve"> </v>
      </c>
      <c r="AF42" s="43" t="str">
        <f t="shared" si="4"/>
        <v xml:space="preserve">GİRMEDİ </v>
      </c>
      <c r="AH42" s="14"/>
    </row>
    <row r="43" spans="2:36" ht="15" customHeight="1" x14ac:dyDescent="0.2">
      <c r="B43" s="1"/>
      <c r="C43" s="29">
        <v>6</v>
      </c>
      <c r="D43" s="44" t="str">
        <f>IF(Liste!C10=0," ",Liste!C10)</f>
        <v xml:space="preserve"> </v>
      </c>
      <c r="E43" s="44" t="str">
        <f>IF(Liste!D10=0," ",Liste!D10)</f>
        <v xml:space="preserve"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2" t="str">
        <f t="shared" si="3"/>
        <v xml:space="preserve"> </v>
      </c>
      <c r="AF43" s="43" t="str">
        <f t="shared" si="4"/>
        <v xml:space="preserve">GİRMEDİ </v>
      </c>
      <c r="AH43" s="14"/>
    </row>
    <row r="44" spans="2:36" ht="15" customHeight="1" x14ac:dyDescent="0.2">
      <c r="B44" s="1"/>
      <c r="C44" s="29">
        <v>7</v>
      </c>
      <c r="D44" s="44" t="str">
        <f>IF(Liste!C11=0," ",Liste!C11)</f>
        <v xml:space="preserve"> </v>
      </c>
      <c r="E44" s="44" t="str">
        <f>IF(Liste!D11=0," ",Liste!D11)</f>
        <v xml:space="preserve"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2" t="str">
        <f t="shared" si="3"/>
        <v xml:space="preserve"> </v>
      </c>
      <c r="AF44" s="43" t="str">
        <f t="shared" si="4"/>
        <v xml:space="preserve">GİRMEDİ </v>
      </c>
      <c r="AH44" s="14"/>
    </row>
    <row r="45" spans="2:36" ht="15" customHeight="1" x14ac:dyDescent="0.2">
      <c r="B45" s="1"/>
      <c r="C45" s="29">
        <v>8</v>
      </c>
      <c r="D45" s="44" t="str">
        <f>IF(Liste!C12=0," ",Liste!C12)</f>
        <v xml:space="preserve"> </v>
      </c>
      <c r="E45" s="44" t="str">
        <f>IF(Liste!D12=0," ",Liste!D12)</f>
        <v xml:space="preserve"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2" t="str">
        <f t="shared" si="3"/>
        <v xml:space="preserve"> </v>
      </c>
      <c r="AF45" s="43" t="str">
        <f t="shared" si="4"/>
        <v xml:space="preserve">GİRMEDİ </v>
      </c>
      <c r="AH45" s="14"/>
    </row>
    <row r="46" spans="2:36" ht="15" customHeight="1" x14ac:dyDescent="0.2">
      <c r="B46" s="1"/>
      <c r="C46" s="29">
        <v>9</v>
      </c>
      <c r="D46" s="44" t="str">
        <f>IF(Liste!C13=0," ",Liste!C13)</f>
        <v xml:space="preserve"> </v>
      </c>
      <c r="E46" s="44" t="str">
        <f>IF(Liste!D13=0," ",Liste!D13)</f>
        <v xml:space="preserve"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2" t="str">
        <f t="shared" si="3"/>
        <v xml:space="preserve"> </v>
      </c>
      <c r="AF46" s="43" t="str">
        <f t="shared" si="4"/>
        <v xml:space="preserve">GİRMEDİ </v>
      </c>
      <c r="AH46" s="14"/>
    </row>
    <row r="47" spans="2:36" ht="15" customHeight="1" x14ac:dyDescent="0.2">
      <c r="B47" s="1"/>
      <c r="C47" s="29">
        <v>10</v>
      </c>
      <c r="D47" s="44" t="str">
        <f>IF(Liste!C14=0," ",Liste!C14)</f>
        <v xml:space="preserve"> </v>
      </c>
      <c r="E47" s="44" t="str">
        <f>IF(Liste!D14=0," ",Liste!D14)</f>
        <v xml:space="preserve"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2" t="str">
        <f t="shared" si="3"/>
        <v xml:space="preserve"> </v>
      </c>
      <c r="AF47" s="43" t="str">
        <f t="shared" si="4"/>
        <v xml:space="preserve">GİRMEDİ </v>
      </c>
      <c r="AH47" s="14"/>
    </row>
    <row r="48" spans="2:36" ht="15" customHeight="1" x14ac:dyDescent="0.2">
      <c r="B48" s="1"/>
      <c r="C48" s="29">
        <v>11</v>
      </c>
      <c r="D48" s="44" t="str">
        <f>IF(Liste!C15=0," ",Liste!C15)</f>
        <v xml:space="preserve"> </v>
      </c>
      <c r="E48" s="44" t="str">
        <f>IF(Liste!D15=0," ",Liste!D15)</f>
        <v xml:space="preserve"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2" t="str">
        <f t="shared" si="3"/>
        <v xml:space="preserve"> </v>
      </c>
      <c r="AF48" s="43" t="str">
        <f t="shared" si="4"/>
        <v xml:space="preserve">GİRMEDİ </v>
      </c>
      <c r="AH48" s="14"/>
    </row>
    <row r="49" spans="2:34" ht="15" customHeight="1" x14ac:dyDescent="0.2">
      <c r="B49" s="1"/>
      <c r="C49" s="29">
        <v>12</v>
      </c>
      <c r="D49" s="44" t="str">
        <f>IF(Liste!C16=0," ",Liste!C16)</f>
        <v xml:space="preserve"> </v>
      </c>
      <c r="E49" s="44" t="str">
        <f>IF(Liste!D16=0," ",Liste!D16)</f>
        <v xml:space="preserve"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2" t="str">
        <f t="shared" si="3"/>
        <v xml:space="preserve"> </v>
      </c>
      <c r="AF49" s="43" t="str">
        <f t="shared" si="4"/>
        <v xml:space="preserve">GİRMEDİ </v>
      </c>
      <c r="AH49" s="14"/>
    </row>
    <row r="50" spans="2:34" ht="15" customHeight="1" x14ac:dyDescent="0.2">
      <c r="B50" s="1"/>
      <c r="C50" s="29">
        <v>13</v>
      </c>
      <c r="D50" s="44" t="str">
        <f>IF(Liste!C17=0," ",Liste!C17)</f>
        <v xml:space="preserve"> </v>
      </c>
      <c r="E50" s="44" t="str">
        <f>IF(Liste!D17=0," ",Liste!D17)</f>
        <v xml:space="preserve"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2" t="str">
        <f t="shared" si="3"/>
        <v xml:space="preserve"> </v>
      </c>
      <c r="AF50" s="43" t="str">
        <f t="shared" si="4"/>
        <v xml:space="preserve">GİRMEDİ </v>
      </c>
      <c r="AH50" s="14"/>
    </row>
    <row r="51" spans="2:34" ht="15" customHeight="1" x14ac:dyDescent="0.2">
      <c r="B51" s="1"/>
      <c r="C51" s="29">
        <v>14</v>
      </c>
      <c r="D51" s="44" t="str">
        <f>IF(Liste!C18=0," ",Liste!C18)</f>
        <v xml:space="preserve"> </v>
      </c>
      <c r="E51" s="44" t="str">
        <f>IF(Liste!D18=0," ",Liste!D18)</f>
        <v xml:space="preserve"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2" t="str">
        <f t="shared" si="3"/>
        <v xml:space="preserve"> </v>
      </c>
      <c r="AF51" s="43" t="str">
        <f t="shared" si="4"/>
        <v xml:space="preserve">GİRMEDİ </v>
      </c>
      <c r="AH51" s="14"/>
    </row>
    <row r="52" spans="2:34" ht="15" customHeight="1" x14ac:dyDescent="0.2">
      <c r="B52" s="1"/>
      <c r="C52" s="29">
        <v>15</v>
      </c>
      <c r="D52" s="44" t="str">
        <f>IF(Liste!C19=0," ",Liste!C19)</f>
        <v xml:space="preserve"> </v>
      </c>
      <c r="E52" s="44" t="str">
        <f>IF(Liste!D19=0," ",Liste!D19)</f>
        <v xml:space="preserve"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2" t="str">
        <f t="shared" si="3"/>
        <v xml:space="preserve"> </v>
      </c>
      <c r="AF52" s="43" t="str">
        <f t="shared" si="4"/>
        <v xml:space="preserve">GİRMEDİ </v>
      </c>
      <c r="AH52" s="14"/>
    </row>
    <row r="53" spans="2:34" ht="15" customHeight="1" x14ac:dyDescent="0.2">
      <c r="B53" s="1"/>
      <c r="C53" s="29">
        <v>16</v>
      </c>
      <c r="D53" s="44" t="str">
        <f>IF(Liste!C20=0," ",Liste!C20)</f>
        <v xml:space="preserve"> </v>
      </c>
      <c r="E53" s="44" t="str">
        <f>IF(Liste!D20=0," ",Liste!D20)</f>
        <v xml:space="preserve"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2" t="str">
        <f t="shared" si="3"/>
        <v xml:space="preserve"> </v>
      </c>
      <c r="AF53" s="43" t="str">
        <f t="shared" si="4"/>
        <v xml:space="preserve">GİRMEDİ </v>
      </c>
      <c r="AH53" s="14"/>
    </row>
    <row r="54" spans="2:34" ht="15" customHeight="1" x14ac:dyDescent="0.2">
      <c r="B54" s="1"/>
      <c r="C54" s="29">
        <v>17</v>
      </c>
      <c r="D54" s="44" t="str">
        <f>IF(Liste!C21=0," ",Liste!C21)</f>
        <v xml:space="preserve"> </v>
      </c>
      <c r="E54" s="44" t="str">
        <f>IF(Liste!D21=0," ",Liste!D21)</f>
        <v xml:space="preserve"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2" t="str">
        <f t="shared" si="3"/>
        <v xml:space="preserve"> </v>
      </c>
      <c r="AF54" s="43" t="str">
        <f t="shared" si="4"/>
        <v xml:space="preserve">GİRMEDİ </v>
      </c>
      <c r="AH54" s="14"/>
    </row>
    <row r="55" spans="2:34" ht="15" customHeight="1" x14ac:dyDescent="0.2">
      <c r="B55" s="1"/>
      <c r="C55" s="29">
        <v>18</v>
      </c>
      <c r="D55" s="44" t="str">
        <f>IF(Liste!C22=0," ",Liste!C22)</f>
        <v xml:space="preserve"> </v>
      </c>
      <c r="E55" s="44" t="str">
        <f>IF(Liste!D22=0," ",Liste!D22)</f>
        <v xml:space="preserve"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2" t="str">
        <f t="shared" si="3"/>
        <v xml:space="preserve"> </v>
      </c>
      <c r="AF55" s="43" t="str">
        <f t="shared" si="4"/>
        <v xml:space="preserve">GİRMEDİ </v>
      </c>
      <c r="AH55" s="14"/>
    </row>
    <row r="56" spans="2:34" ht="15" customHeight="1" x14ac:dyDescent="0.2">
      <c r="B56" s="1"/>
      <c r="C56" s="29">
        <v>19</v>
      </c>
      <c r="D56" s="44" t="str">
        <f>IF(Liste!C23=0," ",Liste!C23)</f>
        <v xml:space="preserve"> </v>
      </c>
      <c r="E56" s="44" t="str">
        <f>IF(Liste!D23=0," ",Liste!D23)</f>
        <v xml:space="preserve"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2" t="str">
        <f t="shared" si="3"/>
        <v xml:space="preserve"> </v>
      </c>
      <c r="AF56" s="43" t="str">
        <f t="shared" si="4"/>
        <v xml:space="preserve">GİRMEDİ </v>
      </c>
      <c r="AH56" s="14"/>
    </row>
    <row r="57" spans="2:34" ht="15" customHeight="1" x14ac:dyDescent="0.2">
      <c r="B57" s="1"/>
      <c r="C57" s="29">
        <v>20</v>
      </c>
      <c r="D57" s="44" t="str">
        <f>IF(Liste!C24=0," ",Liste!C24)</f>
        <v xml:space="preserve"> </v>
      </c>
      <c r="E57" s="44" t="str">
        <f>IF(Liste!D24=0," ",Liste!D24)</f>
        <v xml:space="preserve"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2" t="str">
        <f t="shared" si="3"/>
        <v xml:space="preserve"> </v>
      </c>
      <c r="AF57" s="43" t="str">
        <f t="shared" si="4"/>
        <v xml:space="preserve">GİRMEDİ </v>
      </c>
      <c r="AH57" s="14"/>
    </row>
    <row r="58" spans="2:34" ht="15" customHeight="1" x14ac:dyDescent="0.2">
      <c r="B58" s="1"/>
      <c r="C58" s="29">
        <v>21</v>
      </c>
      <c r="D58" s="44" t="str">
        <f>IF(Liste!C25=0," ",Liste!C25)</f>
        <v xml:space="preserve"> </v>
      </c>
      <c r="E58" s="44" t="str">
        <f>IF(Liste!D25=0," ",Liste!D25)</f>
        <v xml:space="preserve"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2" t="str">
        <f t="shared" si="3"/>
        <v xml:space="preserve"> </v>
      </c>
      <c r="AF58" s="43" t="str">
        <f t="shared" si="4"/>
        <v xml:space="preserve">GİRMEDİ </v>
      </c>
      <c r="AH58" s="14"/>
    </row>
    <row r="59" spans="2:34" ht="15" customHeight="1" x14ac:dyDescent="0.2">
      <c r="B59" s="1"/>
      <c r="C59" s="29">
        <v>22</v>
      </c>
      <c r="D59" s="44" t="str">
        <f>IF(Liste!C26=0," ",Liste!C26)</f>
        <v xml:space="preserve"> </v>
      </c>
      <c r="E59" s="44" t="str">
        <f>IF(Liste!D26=0," ",Liste!D26)</f>
        <v xml:space="preserve"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2" t="str">
        <f t="shared" si="3"/>
        <v xml:space="preserve"> </v>
      </c>
      <c r="AF59" s="43" t="str">
        <f t="shared" si="4"/>
        <v xml:space="preserve">GİRMEDİ </v>
      </c>
      <c r="AH59" s="14"/>
    </row>
    <row r="60" spans="2:34" ht="15" customHeight="1" x14ac:dyDescent="0.2">
      <c r="B60" s="1"/>
      <c r="C60" s="29">
        <v>23</v>
      </c>
      <c r="D60" s="44" t="str">
        <f>IF(Liste!C27=0," ",Liste!C27)</f>
        <v xml:space="preserve"> </v>
      </c>
      <c r="E60" s="44" t="str">
        <f>IF(Liste!D27=0," ",Liste!D27)</f>
        <v xml:space="preserve"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2" t="str">
        <f t="shared" si="3"/>
        <v xml:space="preserve"> </v>
      </c>
      <c r="AF60" s="43" t="str">
        <f>IF(AE60=" ","GİRMEDİ ",IF(AE60&gt;=85,"PEKİYİ",IF(AE60&gt;=70,"İYİ",IF(AE60&gt;=60,"ORTA",IF(AE60&gt;=50,"GEÇER",IF(AE60&lt;50,"GEÇMEZ"))))))</f>
        <v xml:space="preserve">GİRMEDİ </v>
      </c>
      <c r="AH60" s="14"/>
    </row>
    <row r="61" spans="2:34" ht="15" customHeight="1" x14ac:dyDescent="0.2">
      <c r="B61" s="1"/>
      <c r="C61" s="29">
        <v>24</v>
      </c>
      <c r="D61" s="44" t="str">
        <f>IF(Liste!C28=0," ",Liste!C28)</f>
        <v xml:space="preserve"> </v>
      </c>
      <c r="E61" s="44" t="str">
        <f>IF(Liste!D28=0," ",Liste!D28)</f>
        <v xml:space="preserve"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2" t="str">
        <f t="shared" si="3"/>
        <v xml:space="preserve"> </v>
      </c>
      <c r="AF61" s="43" t="str">
        <f t="shared" si="4"/>
        <v xml:space="preserve">GİRMEDİ </v>
      </c>
      <c r="AH61" s="14"/>
    </row>
    <row r="62" spans="2:34" ht="15" customHeight="1" x14ac:dyDescent="0.2">
      <c r="B62" s="1"/>
      <c r="C62" s="29">
        <v>25</v>
      </c>
      <c r="D62" s="44" t="str">
        <f>IF(Liste!C29=0," ",Liste!C29)</f>
        <v xml:space="preserve"> </v>
      </c>
      <c r="E62" s="44" t="str">
        <f>IF(Liste!D29=0," ",Liste!D29)</f>
        <v xml:space="preserve"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2" t="str">
        <f t="shared" si="3"/>
        <v xml:space="preserve"> </v>
      </c>
      <c r="AF62" s="43" t="str">
        <f t="shared" si="4"/>
        <v xml:space="preserve">GİRMEDİ </v>
      </c>
      <c r="AH62" s="14"/>
    </row>
    <row r="63" spans="2:34" ht="15" customHeight="1" x14ac:dyDescent="0.2">
      <c r="B63" s="1"/>
      <c r="C63" s="29">
        <v>26</v>
      </c>
      <c r="D63" s="44" t="str">
        <f>IF(Liste!C30=0," ",Liste!C30)</f>
        <v xml:space="preserve"> </v>
      </c>
      <c r="E63" s="44" t="str">
        <f>IF(Liste!D30=0," ",Liste!D30)</f>
        <v xml:space="preserve"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2" t="str">
        <f t="shared" si="3"/>
        <v xml:space="preserve"> </v>
      </c>
      <c r="AF63" s="43" t="str">
        <f t="shared" si="4"/>
        <v xml:space="preserve">GİRMEDİ </v>
      </c>
      <c r="AH63" s="14"/>
    </row>
    <row r="64" spans="2:34" ht="15" customHeight="1" x14ac:dyDescent="0.2">
      <c r="B64" s="1"/>
      <c r="C64" s="29">
        <v>27</v>
      </c>
      <c r="D64" s="44" t="str">
        <f>IF(Liste!C31=0," ",Liste!C31)</f>
        <v xml:space="preserve"> </v>
      </c>
      <c r="E64" s="44" t="str">
        <f>IF(Liste!D31=0," ",Liste!D31)</f>
        <v xml:space="preserve"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2" t="str">
        <f t="shared" si="3"/>
        <v xml:space="preserve"> </v>
      </c>
      <c r="AF64" s="43" t="str">
        <f t="shared" si="4"/>
        <v xml:space="preserve">GİRMEDİ </v>
      </c>
    </row>
    <row r="65" spans="2:33" ht="15" customHeight="1" x14ac:dyDescent="0.2">
      <c r="B65" s="1"/>
      <c r="C65" s="29">
        <v>28</v>
      </c>
      <c r="D65" s="44" t="str">
        <f>IF(Liste!C32=0," ",Liste!C32)</f>
        <v xml:space="preserve"> </v>
      </c>
      <c r="E65" s="44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2" t="str">
        <f t="shared" si="3"/>
        <v xml:space="preserve"> </v>
      </c>
      <c r="AF65" s="43" t="str">
        <f t="shared" si="4"/>
        <v xml:space="preserve">GİRMEDİ </v>
      </c>
    </row>
    <row r="66" spans="2:33" ht="15" customHeight="1" x14ac:dyDescent="0.2">
      <c r="B66" s="1"/>
      <c r="C66" s="29">
        <v>29</v>
      </c>
      <c r="D66" s="44" t="str">
        <f>IF(Liste!C33=0," ",Liste!C33)</f>
        <v xml:space="preserve"> </v>
      </c>
      <c r="E66" s="44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2" t="str">
        <f t="shared" si="3"/>
        <v xml:space="preserve"> </v>
      </c>
      <c r="AF66" s="43" t="str">
        <f t="shared" si="4"/>
        <v xml:space="preserve">GİRMEDİ </v>
      </c>
    </row>
    <row r="67" spans="2:33" ht="15" customHeight="1" x14ac:dyDescent="0.2">
      <c r="B67" s="1"/>
      <c r="C67" s="29">
        <v>30</v>
      </c>
      <c r="D67" s="44" t="str">
        <f>IF(Liste!C34=0," ",Liste!C34)</f>
        <v xml:space="preserve"> </v>
      </c>
      <c r="E67" s="44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2" t="str">
        <f t="shared" si="3"/>
        <v xml:space="preserve"> </v>
      </c>
      <c r="AF67" s="43" t="str">
        <f t="shared" si="4"/>
        <v xml:space="preserve">GİRMEDİ </v>
      </c>
    </row>
    <row r="68" spans="2:33" ht="15" customHeight="1" x14ac:dyDescent="0.2">
      <c r="B68" s="1"/>
      <c r="C68" s="29">
        <v>31</v>
      </c>
      <c r="D68" s="44" t="str">
        <f>IF(Liste!C35=0," ",Liste!C35)</f>
        <v xml:space="preserve"> </v>
      </c>
      <c r="E68" s="44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2" t="str">
        <f t="shared" si="3"/>
        <v xml:space="preserve"> </v>
      </c>
      <c r="AF68" s="43" t="str">
        <f t="shared" si="4"/>
        <v xml:space="preserve">GİRMEDİ </v>
      </c>
    </row>
    <row r="69" spans="2:33" ht="15" customHeight="1" x14ac:dyDescent="0.2">
      <c r="B69" s="1"/>
      <c r="C69" s="29">
        <v>32</v>
      </c>
      <c r="D69" s="44" t="str">
        <f>IF(Liste!C36=0," ",Liste!C36)</f>
        <v xml:space="preserve"> </v>
      </c>
      <c r="E69" s="44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2" t="str">
        <f t="shared" si="3"/>
        <v xml:space="preserve"> </v>
      </c>
      <c r="AF69" s="43" t="str">
        <f t="shared" si="4"/>
        <v xml:space="preserve">GİRMEDİ </v>
      </c>
    </row>
    <row r="70" spans="2:33" ht="15" customHeight="1" x14ac:dyDescent="0.2">
      <c r="B70" s="1"/>
      <c r="C70" s="29">
        <v>33</v>
      </c>
      <c r="D70" s="44" t="str">
        <f>IF(Liste!C37=0," ",Liste!C37)</f>
        <v xml:space="preserve"> </v>
      </c>
      <c r="E70" s="44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2" t="str">
        <f t="shared" si="3"/>
        <v xml:space="preserve"> </v>
      </c>
      <c r="AF70" s="43" t="str">
        <f t="shared" si="4"/>
        <v xml:space="preserve">GİRMEDİ </v>
      </c>
    </row>
    <row r="71" spans="2:33" ht="15" customHeight="1" x14ac:dyDescent="0.2">
      <c r="B71" s="1"/>
      <c r="C71" s="29">
        <v>34</v>
      </c>
      <c r="D71" s="44" t="str">
        <f>IF(Liste!C38=0," ",Liste!C38)</f>
        <v xml:space="preserve"> </v>
      </c>
      <c r="E71" s="44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2" t="str">
        <f t="shared" si="3"/>
        <v xml:space="preserve"> </v>
      </c>
      <c r="AF71" s="43" t="str">
        <f t="shared" si="4"/>
        <v xml:space="preserve">GİRMEDİ </v>
      </c>
    </row>
    <row r="72" spans="2:33" ht="18" customHeight="1" thickBot="1" x14ac:dyDescent="0.25">
      <c r="B72" s="1"/>
      <c r="C72" s="55">
        <v>35</v>
      </c>
      <c r="D72" s="56" t="str">
        <f>IF(Liste!C39=0," ",Liste!C39)</f>
        <v xml:space="preserve"> </v>
      </c>
      <c r="E72" s="56" t="str">
        <f>IF(Liste!D39=0," ",Liste!D39)</f>
        <v xml:space="preserve"> 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8" t="str">
        <f t="shared" si="3"/>
        <v xml:space="preserve"> </v>
      </c>
      <c r="AF72" s="43" t="str">
        <f t="shared" si="4"/>
        <v xml:space="preserve">GİRMEDİ </v>
      </c>
    </row>
    <row r="73" spans="2:33" ht="24.95" customHeight="1" thickBot="1" x14ac:dyDescent="0.25">
      <c r="B73" s="1"/>
      <c r="C73" s="128" t="s">
        <v>7</v>
      </c>
      <c r="D73" s="129"/>
      <c r="E73" s="129"/>
      <c r="F73" s="54" t="str">
        <f>IF(F9=0," ",((SUM(F38:F72)/COUNT(F38:F72))*100)/F9)</f>
        <v xml:space="preserve"> </v>
      </c>
      <c r="G73" s="54" t="str">
        <f>IF(F10=0," ",((SUM(G38:G72)/COUNT(G38:G72))*100)/F10)</f>
        <v xml:space="preserve"> </v>
      </c>
      <c r="H73" s="54" t="str">
        <f>IF(F11=0," ",((SUM(H38:H72)/COUNT(H38:H72))*100)/F11)</f>
        <v xml:space="preserve"> </v>
      </c>
      <c r="I73" s="54" t="str">
        <f>IF(F12=0," ",((SUM(I38:I72)/COUNT(I38:I72))*100)/F12)</f>
        <v xml:space="preserve"> </v>
      </c>
      <c r="J73" s="54" t="str">
        <f>IF(F13=0," ",((SUM(J38:J72)/COUNT(J38:J72))*100)/F13)</f>
        <v xml:space="preserve"> </v>
      </c>
      <c r="K73" s="54" t="str">
        <f>IF(F14=0," ",((SUM(K38:K72)/COUNT(K38:K72))*100)/F14)</f>
        <v xml:space="preserve"> </v>
      </c>
      <c r="L73" s="54" t="str">
        <f>IF(F15=0," ",((SUM(L38:L72)/COUNT(L38:L72))*100)/F15)</f>
        <v xml:space="preserve"> </v>
      </c>
      <c r="M73" s="54" t="str">
        <f>IF(F16=0," ",((SUM(M38:M72)/COUNT(M38:M72))*100)/F16)</f>
        <v xml:space="preserve"> </v>
      </c>
      <c r="N73" s="54" t="str">
        <f>IF(F17=0," ",((SUM(N38:N72)/COUNT(N38:N72))*100)/F17)</f>
        <v xml:space="preserve"> </v>
      </c>
      <c r="O73" s="54" t="str">
        <f>IF(F18=0," ",((SUM(O38:O72)/COUNT(O38:O72))*100)/F18)</f>
        <v xml:space="preserve"> </v>
      </c>
      <c r="P73" s="54" t="str">
        <f>IF(F19=0," ",((SUM(P38:P72)/COUNT(P38:P72))*100)/F19)</f>
        <v xml:space="preserve"> </v>
      </c>
      <c r="Q73" s="54" t="str">
        <f>IF(F20=0," ",((SUM(Q38:Q72)/COUNT(Q38:Q72))*100)/F20)</f>
        <v xml:space="preserve"> </v>
      </c>
      <c r="R73" s="54" t="str">
        <f>IF(F21=0," ",((SUM(R38:R72)/COUNT(R38:R72))*100)/F21)</f>
        <v xml:space="preserve"> </v>
      </c>
      <c r="S73" s="54" t="str">
        <f>IF(F22=0," ",((SUM(S38:S72)/COUNT(S38:S72))*100)/F22)</f>
        <v xml:space="preserve"> </v>
      </c>
      <c r="T73" s="54" t="str">
        <f>IF(F23=0," ",((SUM(T38:T72)/COUNT(T38:T72))*100)/F23)</f>
        <v xml:space="preserve"> </v>
      </c>
      <c r="U73" s="54" t="str">
        <f>IF(F24=0," ",((SUM(U38:U72)/COUNT(U38:U72))*100)/F24)</f>
        <v xml:space="preserve"> </v>
      </c>
      <c r="V73" s="54" t="str">
        <f>IF(F25=0," ",((SUM(V38:V72)/COUNT(V38:V72))*100)/F25)</f>
        <v xml:space="preserve"> </v>
      </c>
      <c r="W73" s="54" t="str">
        <f>IF(F26=0," ",((SUM(W38:W72)/COUNT(W38:W72))*100)/F26)</f>
        <v xml:space="preserve"> </v>
      </c>
      <c r="X73" s="54" t="str">
        <f>IF(F27=0," ",((SUM(X38:X72)/COUNT(X38:X72))*100)/F27)</f>
        <v xml:space="preserve"> </v>
      </c>
      <c r="Y73" s="54" t="str">
        <f>IF(F28=0," ",((SUM(Y38:Y72)/COUNT(Y38:Y72))*100)/F28)</f>
        <v xml:space="preserve"> </v>
      </c>
      <c r="Z73" s="54" t="str">
        <f>IF(F29=0," ",((SUM(Z38:Z72)/COUNT(Z38:Z72))*100)/F29)</f>
        <v xml:space="preserve"> </v>
      </c>
      <c r="AA73" s="54" t="str">
        <f>IF(F30=0," ",((SUM(AA38:AA72)/COUNT(AA38:AA72))*100)/F30)</f>
        <v xml:space="preserve"> </v>
      </c>
      <c r="AB73" s="54" t="str">
        <f>IF(F31=0," ",((SUM(AB38:AB72)/COUNT(AB38:AB72))*100)/F31)</f>
        <v xml:space="preserve"> </v>
      </c>
      <c r="AC73" s="54" t="str">
        <f>IF(F32=0," ",((SUM(AC38:AC72)/COUNT(AC38:AC72))*100)/F32)</f>
        <v xml:space="preserve"> </v>
      </c>
      <c r="AD73" s="54" t="str">
        <f>IF(F33=0," ",((SUM(AD38:AD72)/COUNT(AD38:AD72))*100)/F33)</f>
        <v xml:space="preserve"> </v>
      </c>
      <c r="AE73" s="27"/>
      <c r="AF73" s="27"/>
    </row>
    <row r="74" spans="2:3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 x14ac:dyDescent="0.2">
      <c r="Y76" s="39"/>
      <c r="Z76" s="39"/>
      <c r="AA76" s="39"/>
      <c r="AB76" s="104">
        <f ca="1">TODAY()</f>
        <v>42729</v>
      </c>
      <c r="AC76" s="104"/>
      <c r="AD76" s="104"/>
      <c r="AE76" s="104"/>
      <c r="AF76" s="104"/>
      <c r="AG76" s="39"/>
    </row>
    <row r="77" spans="2:33" x14ac:dyDescent="0.2">
      <c r="Y77" s="41"/>
      <c r="Z77" s="41"/>
      <c r="AA77" s="41"/>
      <c r="AB77" s="95" t="s">
        <v>56</v>
      </c>
      <c r="AC77" s="95"/>
      <c r="AD77" s="95"/>
      <c r="AE77" s="95"/>
      <c r="AF77" s="95"/>
      <c r="AG77" s="41"/>
    </row>
    <row r="78" spans="2:33" x14ac:dyDescent="0.2">
      <c r="Y78" s="40"/>
      <c r="Z78" s="40"/>
      <c r="AA78" s="40"/>
      <c r="AB78" s="90" t="s">
        <v>42</v>
      </c>
      <c r="AC78" s="90"/>
      <c r="AD78" s="90"/>
      <c r="AE78" s="90"/>
      <c r="AF78" s="90"/>
      <c r="AG78" s="40"/>
    </row>
  </sheetData>
  <sheetProtection sheet="1" objects="1" scenarios="1" selectLockedCells="1"/>
  <mergeCells count="80">
    <mergeCell ref="AB78:AF78"/>
    <mergeCell ref="D31:E31"/>
    <mergeCell ref="D32:E32"/>
    <mergeCell ref="D33:E33"/>
    <mergeCell ref="C34:E34"/>
    <mergeCell ref="C36:E36"/>
    <mergeCell ref="F36:AD36"/>
    <mergeCell ref="AE36:AE37"/>
    <mergeCell ref="AF36:AF37"/>
    <mergeCell ref="C73:E73"/>
    <mergeCell ref="AB76:AF76"/>
    <mergeCell ref="AB77:AF7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F73:O73">
    <cfRule type="cellIs" dxfId="15" priority="5" stopIfTrue="1" operator="lessThan">
      <formula>50</formula>
    </cfRule>
  </conditionalFormatting>
  <conditionalFormatting sqref="F73:AD73">
    <cfRule type="cellIs" dxfId="14" priority="3" stopIfTrue="1" operator="lessThan">
      <formula>50</formula>
    </cfRule>
    <cfRule type="cellIs" dxfId="13" priority="4" stopIfTrue="1" operator="lessThan">
      <formula>50</formula>
    </cfRule>
  </conditionalFormatting>
  <conditionalFormatting sqref="AF38:AF72">
    <cfRule type="cellIs" dxfId="12" priority="2" operator="equal">
      <formula>"GEÇMEZ"</formula>
    </cfRule>
  </conditionalFormatting>
  <conditionalFormatting sqref="AF38:AF72">
    <cfRule type="containsText" dxfId="1" priority="1" operator="containsText" text="GİRMEDİ">
      <formula>NOT(ISERROR(SEARCH("GİRMEDİ",AF38)))</formula>
    </cfRule>
  </conditionalFormatting>
  <hyperlinks>
    <hyperlink ref="AH3" r:id="rId1"/>
  </hyperlinks>
  <printOptions horizontalCentered="1" verticalCentered="1"/>
  <pageMargins left="0" right="0" top="0" bottom="0" header="0" footer="0"/>
  <pageSetup paperSize="9" scale="63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J78"/>
  <sheetViews>
    <sheetView tabSelected="1" topLeftCell="A35" workbookViewId="0">
      <selection activeCell="F39" sqref="F39"/>
    </sheetView>
  </sheetViews>
  <sheetFormatPr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 x14ac:dyDescent="0.2"/>
    <row r="2" spans="2:36" ht="30" customHeight="1" thickBot="1" x14ac:dyDescent="0.25">
      <c r="B2" s="1"/>
      <c r="C2" s="143" t="s">
        <v>22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7"/>
      <c r="AH2" s="141" t="s">
        <v>18</v>
      </c>
      <c r="AI2" s="141"/>
      <c r="AJ2" s="141"/>
    </row>
    <row r="3" spans="2:36" ht="15" customHeight="1" x14ac:dyDescent="0.2">
      <c r="B3" s="22"/>
      <c r="C3" s="149" t="s">
        <v>12</v>
      </c>
      <c r="D3" s="150"/>
      <c r="E3" s="125" t="str">
        <f>Liste!G4&amp;Liste!H4</f>
        <v>:MEHMET ŞAM ÇOK PROGRAMLI LİSESİ</v>
      </c>
      <c r="F3" s="125"/>
      <c r="G3" s="148" t="s">
        <v>15</v>
      </c>
      <c r="H3" s="148"/>
      <c r="I3" s="148"/>
      <c r="J3" s="148"/>
      <c r="K3" s="125" t="str">
        <f>Liste!G6&amp;" "&amp;Liste!H6</f>
        <v xml:space="preserve">: </v>
      </c>
      <c r="L3" s="125"/>
      <c r="M3" s="125"/>
      <c r="N3" s="125"/>
      <c r="O3" s="125"/>
      <c r="P3" s="126"/>
      <c r="Q3" s="23"/>
      <c r="R3" s="151" t="s">
        <v>11</v>
      </c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3"/>
      <c r="AG3" s="7"/>
      <c r="AH3" s="142" t="s">
        <v>26</v>
      </c>
      <c r="AI3" s="141"/>
      <c r="AJ3" s="141"/>
    </row>
    <row r="4" spans="2:36" ht="15" customHeight="1" thickBot="1" x14ac:dyDescent="0.25">
      <c r="B4" s="22"/>
      <c r="C4" s="122" t="s">
        <v>13</v>
      </c>
      <c r="D4" s="123"/>
      <c r="E4" s="124" t="str">
        <f>Liste!G5&amp;Liste!H5</f>
        <v>:2016-2017</v>
      </c>
      <c r="F4" s="124"/>
      <c r="G4" s="144" t="s">
        <v>35</v>
      </c>
      <c r="H4" s="144"/>
      <c r="I4" s="144"/>
      <c r="J4" s="144"/>
      <c r="K4" s="124" t="s">
        <v>46</v>
      </c>
      <c r="L4" s="124"/>
      <c r="M4" s="124"/>
      <c r="N4" s="124"/>
      <c r="O4" s="124"/>
      <c r="P4" s="127"/>
      <c r="Q4" s="3"/>
      <c r="R4" s="154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6"/>
    </row>
    <row r="5" spans="2:36" ht="15" customHeight="1" x14ac:dyDescent="0.2">
      <c r="B5" s="22"/>
      <c r="C5" s="122" t="s">
        <v>14</v>
      </c>
      <c r="D5" s="123"/>
      <c r="E5" s="124" t="s">
        <v>47</v>
      </c>
      <c r="F5" s="124"/>
      <c r="G5" s="144" t="s">
        <v>28</v>
      </c>
      <c r="H5" s="144"/>
      <c r="I5" s="144"/>
      <c r="J5" s="144"/>
      <c r="K5" s="124" t="str">
        <f>Liste!G8&amp;" "&amp;Liste!H7</f>
        <v xml:space="preserve">: </v>
      </c>
      <c r="L5" s="124"/>
      <c r="M5" s="124"/>
      <c r="N5" s="124"/>
      <c r="O5" s="124"/>
      <c r="P5" s="127"/>
      <c r="Q5" s="23"/>
      <c r="R5" s="120" t="s">
        <v>19</v>
      </c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57" t="e">
        <f>O16</f>
        <v>#DIV/0!</v>
      </c>
      <c r="AE5" s="157"/>
      <c r="AF5" s="49" t="s">
        <v>20</v>
      </c>
      <c r="AH5" s="134" t="s">
        <v>34</v>
      </c>
      <c r="AI5" s="134"/>
      <c r="AJ5" s="134"/>
    </row>
    <row r="6" spans="2:36" ht="15" customHeight="1" thickBot="1" x14ac:dyDescent="0.25">
      <c r="B6" s="22"/>
      <c r="C6" s="145" t="s">
        <v>29</v>
      </c>
      <c r="D6" s="146"/>
      <c r="E6" s="102" t="str">
        <f>Liste!G7&amp;Liste!H8</f>
        <v>:</v>
      </c>
      <c r="F6" s="102"/>
      <c r="G6" s="147"/>
      <c r="H6" s="147"/>
      <c r="I6" s="147"/>
      <c r="J6" s="147"/>
      <c r="K6" s="102"/>
      <c r="L6" s="102"/>
      <c r="M6" s="102"/>
      <c r="N6" s="102"/>
      <c r="O6" s="102"/>
      <c r="P6" s="103"/>
      <c r="Q6" s="23"/>
      <c r="R6" s="99" t="s">
        <v>44</v>
      </c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1"/>
      <c r="AH6" s="134"/>
      <c r="AI6" s="134"/>
      <c r="AJ6" s="134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3"/>
      <c r="R7" s="135" t="str">
        <f>CONCATENATE(AJ9,AJ10,AJ11,AJ12,AJ13,AJ14,AJ15,AJ16,AJ17,AJ18,AJ19,AJ20,AJ21,AJ23,AJ24,AJ25,AJ26,AJ27,AJ28,AJ29,AJ30,AJ31,AJ32,AJ33)</f>
        <v/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7"/>
      <c r="AH7" s="134"/>
      <c r="AI7" s="134"/>
      <c r="AJ7" s="134"/>
    </row>
    <row r="8" spans="2:36" ht="21" customHeight="1" x14ac:dyDescent="0.2">
      <c r="B8" s="1"/>
      <c r="C8" s="110" t="s">
        <v>21</v>
      </c>
      <c r="D8" s="111"/>
      <c r="E8" s="111"/>
      <c r="F8" s="26" t="s">
        <v>16</v>
      </c>
      <c r="G8" s="3"/>
      <c r="H8" s="87" t="s">
        <v>9</v>
      </c>
      <c r="I8" s="88"/>
      <c r="J8" s="88"/>
      <c r="K8" s="88"/>
      <c r="L8" s="88"/>
      <c r="M8" s="88"/>
      <c r="N8" s="88"/>
      <c r="O8" s="88"/>
      <c r="P8" s="89"/>
      <c r="Q8" s="24"/>
      <c r="R8" s="135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7"/>
    </row>
    <row r="9" spans="2:36" ht="20.100000000000001" customHeight="1" x14ac:dyDescent="0.2">
      <c r="B9" s="1"/>
      <c r="C9" s="36">
        <v>1</v>
      </c>
      <c r="D9" s="116"/>
      <c r="E9" s="116"/>
      <c r="F9" s="37"/>
      <c r="G9" s="3"/>
      <c r="H9" s="83" t="s">
        <v>36</v>
      </c>
      <c r="I9" s="84"/>
      <c r="J9" s="84"/>
      <c r="K9" s="84"/>
      <c r="L9" s="84"/>
      <c r="M9" s="84"/>
      <c r="N9" s="84"/>
      <c r="O9" s="85">
        <f>COUNTIF(AF38:AF72,"GEÇMEZ")</f>
        <v>0</v>
      </c>
      <c r="P9" s="86"/>
      <c r="Q9" s="24"/>
      <c r="R9" s="135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7"/>
      <c r="AH9" s="12" t="str">
        <f t="shared" ref="AH9:AH33" si="0">IF(D9=0,"",D9)</f>
        <v/>
      </c>
      <c r="AI9" s="13" t="str">
        <f>F73</f>
        <v xml:space="preserve"> </v>
      </c>
      <c r="AJ9" s="11" t="str">
        <f>IF(AI9&lt;50,"    * "&amp;AH9,"")</f>
        <v/>
      </c>
    </row>
    <row r="10" spans="2:36" ht="20.100000000000001" customHeight="1" x14ac:dyDescent="0.2">
      <c r="B10" s="1"/>
      <c r="C10" s="36">
        <v>2</v>
      </c>
      <c r="D10" s="116"/>
      <c r="E10" s="116"/>
      <c r="F10" s="37"/>
      <c r="G10" s="3"/>
      <c r="H10" s="83" t="s">
        <v>37</v>
      </c>
      <c r="I10" s="84"/>
      <c r="J10" s="84"/>
      <c r="K10" s="84"/>
      <c r="L10" s="84"/>
      <c r="M10" s="84"/>
      <c r="N10" s="84"/>
      <c r="O10" s="85">
        <f>COUNTIF(AF38:AF72,"GEÇER")</f>
        <v>0</v>
      </c>
      <c r="P10" s="86"/>
      <c r="Q10" s="24"/>
      <c r="R10" s="135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7"/>
      <c r="AH10" s="12" t="str">
        <f t="shared" si="0"/>
        <v/>
      </c>
      <c r="AI10" s="13" t="str">
        <f>G73</f>
        <v xml:space="preserve"> </v>
      </c>
      <c r="AJ10" s="11" t="str">
        <f t="shared" ref="AJ10:AJ27" si="1">IF(AI10&lt;50,"    * "&amp;AH10,"")</f>
        <v/>
      </c>
    </row>
    <row r="11" spans="2:36" ht="20.100000000000001" customHeight="1" x14ac:dyDescent="0.2">
      <c r="B11" s="1"/>
      <c r="C11" s="36">
        <v>3</v>
      </c>
      <c r="D11" s="116"/>
      <c r="E11" s="116"/>
      <c r="F11" s="37"/>
      <c r="G11" s="3"/>
      <c r="H11" s="83" t="s">
        <v>38</v>
      </c>
      <c r="I11" s="84"/>
      <c r="J11" s="84"/>
      <c r="K11" s="84"/>
      <c r="L11" s="84"/>
      <c r="M11" s="84"/>
      <c r="N11" s="84"/>
      <c r="O11" s="85">
        <f>COUNTIF(AF38:AF72,"ORTA")</f>
        <v>0</v>
      </c>
      <c r="P11" s="86"/>
      <c r="Q11" s="24"/>
      <c r="R11" s="138" t="s">
        <v>23</v>
      </c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40"/>
      <c r="AH11" s="12" t="str">
        <f t="shared" si="0"/>
        <v/>
      </c>
      <c r="AI11" s="13" t="str">
        <f>H73</f>
        <v xml:space="preserve"> </v>
      </c>
      <c r="AJ11" s="11" t="str">
        <f t="shared" si="1"/>
        <v/>
      </c>
    </row>
    <row r="12" spans="2:36" ht="20.100000000000001" customHeight="1" x14ac:dyDescent="0.2">
      <c r="B12" s="1"/>
      <c r="C12" s="36">
        <v>4</v>
      </c>
      <c r="D12" s="116"/>
      <c r="E12" s="116"/>
      <c r="F12" s="37"/>
      <c r="G12" s="3"/>
      <c r="H12" s="83" t="s">
        <v>39</v>
      </c>
      <c r="I12" s="84"/>
      <c r="J12" s="84"/>
      <c r="K12" s="84"/>
      <c r="L12" s="84"/>
      <c r="M12" s="84"/>
      <c r="N12" s="84"/>
      <c r="O12" s="85">
        <f>COUNTIF(AF38:AF72,"İYİ")</f>
        <v>0</v>
      </c>
      <c r="P12" s="86"/>
      <c r="Q12" s="24"/>
      <c r="R12" s="138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40"/>
      <c r="AH12" s="12" t="str">
        <f t="shared" si="0"/>
        <v/>
      </c>
      <c r="AI12" s="13" t="str">
        <f>I73</f>
        <v xml:space="preserve"> </v>
      </c>
      <c r="AJ12" s="11" t="str">
        <f t="shared" si="1"/>
        <v/>
      </c>
    </row>
    <row r="13" spans="2:36" ht="20.100000000000001" customHeight="1" x14ac:dyDescent="0.2">
      <c r="B13" s="1"/>
      <c r="C13" s="36">
        <v>5</v>
      </c>
      <c r="D13" s="116"/>
      <c r="E13" s="116"/>
      <c r="F13" s="37"/>
      <c r="G13" s="3"/>
      <c r="H13" s="83" t="s">
        <v>40</v>
      </c>
      <c r="I13" s="84"/>
      <c r="J13" s="84"/>
      <c r="K13" s="84"/>
      <c r="L13" s="84"/>
      <c r="M13" s="84"/>
      <c r="N13" s="84"/>
      <c r="O13" s="85">
        <f>COUNTIF(AF38:AF72,"PEKİYİ")</f>
        <v>0</v>
      </c>
      <c r="P13" s="86"/>
      <c r="Q13" s="24"/>
      <c r="R13" s="138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40"/>
      <c r="AH13" s="12" t="str">
        <f t="shared" si="0"/>
        <v/>
      </c>
      <c r="AI13" s="13" t="str">
        <f>J73</f>
        <v xml:space="preserve"> </v>
      </c>
      <c r="AJ13" s="11" t="str">
        <f t="shared" si="1"/>
        <v/>
      </c>
    </row>
    <row r="14" spans="2:36" ht="20.100000000000001" customHeight="1" x14ac:dyDescent="0.2">
      <c r="B14" s="1"/>
      <c r="C14" s="36">
        <v>6</v>
      </c>
      <c r="D14" s="116"/>
      <c r="E14" s="116"/>
      <c r="F14" s="37"/>
      <c r="G14" s="3"/>
      <c r="H14" s="131"/>
      <c r="I14" s="132"/>
      <c r="J14" s="132"/>
      <c r="K14" s="132"/>
      <c r="L14" s="132"/>
      <c r="M14" s="132"/>
      <c r="N14" s="132"/>
      <c r="O14" s="132"/>
      <c r="P14" s="133"/>
      <c r="Q14" s="24"/>
      <c r="R14" s="138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40"/>
      <c r="AH14" s="12" t="str">
        <f t="shared" si="0"/>
        <v/>
      </c>
      <c r="AI14" s="13" t="str">
        <f>K73</f>
        <v xml:space="preserve"> </v>
      </c>
      <c r="AJ14" s="11" t="str">
        <f t="shared" si="1"/>
        <v/>
      </c>
    </row>
    <row r="15" spans="2:36" ht="17.25" customHeight="1" x14ac:dyDescent="0.2">
      <c r="B15" s="1"/>
      <c r="C15" s="36">
        <v>7</v>
      </c>
      <c r="D15" s="116"/>
      <c r="E15" s="116"/>
      <c r="F15" s="37"/>
      <c r="G15" s="3"/>
      <c r="H15" s="83" t="s">
        <v>10</v>
      </c>
      <c r="I15" s="84"/>
      <c r="J15" s="84"/>
      <c r="K15" s="84"/>
      <c r="L15" s="84"/>
      <c r="M15" s="84"/>
      <c r="N15" s="84"/>
      <c r="O15" s="112" t="str">
        <f>IF(COUNT(AE38:AE72)=0," ",SUM(AE38:AE72)/COUNT(AE38:AE72))</f>
        <v xml:space="preserve"> </v>
      </c>
      <c r="P15" s="113"/>
      <c r="Q15" s="25"/>
      <c r="R15" s="50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91">
        <f>Liste!H8</f>
        <v>0</v>
      </c>
      <c r="AD15" s="91"/>
      <c r="AE15" s="91"/>
      <c r="AF15" s="92"/>
      <c r="AH15" s="12" t="str">
        <f t="shared" si="0"/>
        <v/>
      </c>
      <c r="AI15" s="13" t="str">
        <f>L73</f>
        <v xml:space="preserve"> </v>
      </c>
      <c r="AJ15" s="11" t="str">
        <f t="shared" si="1"/>
        <v/>
      </c>
    </row>
    <row r="16" spans="2:36" ht="20.100000000000001" customHeight="1" thickBot="1" x14ac:dyDescent="0.25">
      <c r="B16" s="1"/>
      <c r="C16" s="36">
        <v>8</v>
      </c>
      <c r="D16" s="116"/>
      <c r="E16" s="116"/>
      <c r="F16" s="37"/>
      <c r="G16" s="3"/>
      <c r="H16" s="81" t="s">
        <v>43</v>
      </c>
      <c r="I16" s="82"/>
      <c r="J16" s="82"/>
      <c r="K16" s="82"/>
      <c r="L16" s="82"/>
      <c r="M16" s="82"/>
      <c r="N16" s="82"/>
      <c r="O16" s="114" t="e">
        <f>SUM(O10:O13)/SUM(O9:O14)</f>
        <v>#DIV/0!</v>
      </c>
      <c r="P16" s="115"/>
      <c r="Q16" s="24"/>
      <c r="R16" s="52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93">
        <f>Liste!H9</f>
        <v>0</v>
      </c>
      <c r="AD16" s="93"/>
      <c r="AE16" s="93"/>
      <c r="AF16" s="94"/>
      <c r="AH16" s="12" t="str">
        <f t="shared" si="0"/>
        <v/>
      </c>
      <c r="AI16" s="13" t="str">
        <f>M73</f>
        <v xml:space="preserve"> </v>
      </c>
      <c r="AJ16" s="11" t="str">
        <f t="shared" si="1"/>
        <v/>
      </c>
    </row>
    <row r="17" spans="2:36" ht="20.100000000000001" customHeight="1" thickBot="1" x14ac:dyDescent="0.25">
      <c r="B17" s="1"/>
      <c r="C17" s="36">
        <v>9</v>
      </c>
      <c r="D17" s="116"/>
      <c r="E17" s="116"/>
      <c r="F17" s="3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/>
      </c>
      <c r="AI17" s="13" t="str">
        <f>N73</f>
        <v xml:space="preserve"> </v>
      </c>
      <c r="AJ17" s="11" t="str">
        <f t="shared" si="1"/>
        <v/>
      </c>
    </row>
    <row r="18" spans="2:36" ht="20.100000000000001" customHeight="1" x14ac:dyDescent="0.2">
      <c r="B18" s="1"/>
      <c r="C18" s="36">
        <v>10</v>
      </c>
      <c r="D18" s="116"/>
      <c r="E18" s="116"/>
      <c r="F18" s="37"/>
      <c r="G18" s="23"/>
      <c r="H18" s="96" t="s">
        <v>17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/>
      <c r="AH18" s="12" t="str">
        <f t="shared" si="0"/>
        <v/>
      </c>
      <c r="AI18" s="13" t="str">
        <f>O73</f>
        <v xml:space="preserve"> </v>
      </c>
      <c r="AJ18" s="11" t="str">
        <f t="shared" si="1"/>
        <v/>
      </c>
    </row>
    <row r="19" spans="2:36" ht="20.100000000000001" customHeight="1" x14ac:dyDescent="0.2">
      <c r="B19" s="1"/>
      <c r="C19" s="36">
        <v>11</v>
      </c>
      <c r="D19" s="116"/>
      <c r="E19" s="116"/>
      <c r="F19" s="37"/>
      <c r="G19" s="23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  <c r="AH19" s="12" t="str">
        <f t="shared" si="0"/>
        <v/>
      </c>
      <c r="AI19" s="13" t="str">
        <f>P73</f>
        <v xml:space="preserve"> </v>
      </c>
      <c r="AJ19" s="11" t="str">
        <f t="shared" si="1"/>
        <v/>
      </c>
    </row>
    <row r="20" spans="2:36" ht="20.100000000000001" customHeight="1" x14ac:dyDescent="0.2">
      <c r="B20" s="1"/>
      <c r="C20" s="36">
        <v>12</v>
      </c>
      <c r="D20" s="116"/>
      <c r="E20" s="116"/>
      <c r="F20" s="37"/>
      <c r="G20" s="23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  <c r="AH20" s="12" t="str">
        <f t="shared" si="0"/>
        <v/>
      </c>
      <c r="AI20" s="13" t="str">
        <f>Q73</f>
        <v xml:space="preserve"> </v>
      </c>
      <c r="AJ20" s="11" t="str">
        <f t="shared" si="1"/>
        <v/>
      </c>
    </row>
    <row r="21" spans="2:36" ht="20.100000000000001" customHeight="1" x14ac:dyDescent="0.2">
      <c r="B21" s="1"/>
      <c r="C21" s="36">
        <v>13</v>
      </c>
      <c r="D21" s="116"/>
      <c r="E21" s="116"/>
      <c r="F21" s="37"/>
      <c r="G21" s="23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/>
      <c r="AH21" s="12" t="str">
        <f t="shared" si="0"/>
        <v/>
      </c>
      <c r="AI21" s="13" t="str">
        <f>R73</f>
        <v xml:space="preserve"> </v>
      </c>
      <c r="AJ21" s="11" t="str">
        <f t="shared" si="1"/>
        <v/>
      </c>
    </row>
    <row r="22" spans="2:36" ht="20.100000000000001" customHeight="1" x14ac:dyDescent="0.2">
      <c r="B22" s="1"/>
      <c r="C22" s="36">
        <v>14</v>
      </c>
      <c r="D22" s="116"/>
      <c r="E22" s="116"/>
      <c r="F22" s="37"/>
      <c r="G22" s="23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2"/>
      <c r="AH22" s="12" t="str">
        <f t="shared" si="0"/>
        <v/>
      </c>
      <c r="AI22" s="13" t="str">
        <f>S73</f>
        <v xml:space="preserve"> </v>
      </c>
      <c r="AJ22" s="11" t="str">
        <f t="shared" si="1"/>
        <v/>
      </c>
    </row>
    <row r="23" spans="2:36" ht="20.100000000000001" customHeight="1" x14ac:dyDescent="0.2">
      <c r="B23" s="1"/>
      <c r="C23" s="36">
        <v>15</v>
      </c>
      <c r="D23" s="116"/>
      <c r="E23" s="116"/>
      <c r="F23" s="37"/>
      <c r="G23" s="23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2"/>
      <c r="AH23" s="12" t="str">
        <f t="shared" si="0"/>
        <v/>
      </c>
      <c r="AI23" s="13" t="str">
        <f>T73</f>
        <v xml:space="preserve"> </v>
      </c>
      <c r="AJ23" s="11" t="str">
        <f t="shared" si="1"/>
        <v/>
      </c>
    </row>
    <row r="24" spans="2:36" ht="20.100000000000001" customHeight="1" x14ac:dyDescent="0.2">
      <c r="B24" s="1"/>
      <c r="C24" s="36">
        <v>16</v>
      </c>
      <c r="D24" s="116"/>
      <c r="E24" s="116"/>
      <c r="F24" s="37"/>
      <c r="G24" s="23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  <c r="AH24" s="12" t="str">
        <f t="shared" si="0"/>
        <v/>
      </c>
      <c r="AI24" s="13" t="str">
        <f>U73</f>
        <v xml:space="preserve"> </v>
      </c>
      <c r="AJ24" s="11" t="str">
        <f t="shared" si="1"/>
        <v/>
      </c>
    </row>
    <row r="25" spans="2:36" ht="20.100000000000001" customHeight="1" x14ac:dyDescent="0.2">
      <c r="B25" s="1"/>
      <c r="C25" s="36">
        <v>17</v>
      </c>
      <c r="D25" s="116"/>
      <c r="E25" s="116"/>
      <c r="F25" s="37"/>
      <c r="G25" s="23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2"/>
      <c r="AH25" s="12" t="str">
        <f t="shared" si="0"/>
        <v/>
      </c>
      <c r="AI25" s="13" t="str">
        <f>V73</f>
        <v xml:space="preserve"> </v>
      </c>
      <c r="AJ25" s="11" t="str">
        <f t="shared" si="1"/>
        <v/>
      </c>
    </row>
    <row r="26" spans="2:36" ht="20.100000000000001" customHeight="1" x14ac:dyDescent="0.2">
      <c r="B26" s="1"/>
      <c r="C26" s="36">
        <v>18</v>
      </c>
      <c r="D26" s="116"/>
      <c r="E26" s="116"/>
      <c r="F26" s="37"/>
      <c r="G26" s="23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  <c r="AH26" s="12" t="str">
        <f t="shared" si="0"/>
        <v/>
      </c>
      <c r="AI26" s="13" t="str">
        <f>W73</f>
        <v xml:space="preserve"> </v>
      </c>
      <c r="AJ26" s="11" t="str">
        <f t="shared" si="1"/>
        <v/>
      </c>
    </row>
    <row r="27" spans="2:36" ht="20.100000000000001" customHeight="1" x14ac:dyDescent="0.2">
      <c r="B27" s="1"/>
      <c r="C27" s="36">
        <v>19</v>
      </c>
      <c r="D27" s="116"/>
      <c r="E27" s="116"/>
      <c r="F27" s="37"/>
      <c r="G27" s="23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H27" s="12" t="str">
        <f t="shared" si="0"/>
        <v/>
      </c>
      <c r="AI27" s="13" t="str">
        <f>X73</f>
        <v xml:space="preserve"> </v>
      </c>
      <c r="AJ27" s="11" t="str">
        <f t="shared" si="1"/>
        <v/>
      </c>
    </row>
    <row r="28" spans="2:36" ht="20.100000000000001" customHeight="1" x14ac:dyDescent="0.2">
      <c r="B28" s="1"/>
      <c r="C28" s="36">
        <v>20</v>
      </c>
      <c r="D28" s="116"/>
      <c r="E28" s="116"/>
      <c r="F28" s="37"/>
      <c r="G28" s="23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H28" s="12" t="str">
        <f t="shared" si="0"/>
        <v/>
      </c>
      <c r="AI28" s="13" t="str">
        <f>Y73</f>
        <v xml:space="preserve"> </v>
      </c>
      <c r="AJ28" s="11" t="str">
        <f>IF(AI28&lt;50,"    * "&amp;AH28,"")</f>
        <v/>
      </c>
    </row>
    <row r="29" spans="2:36" ht="20.100000000000001" customHeight="1" x14ac:dyDescent="0.2">
      <c r="B29" s="1"/>
      <c r="C29" s="36">
        <v>21</v>
      </c>
      <c r="D29" s="116"/>
      <c r="E29" s="116"/>
      <c r="F29" s="37"/>
      <c r="G29" s="23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 x14ac:dyDescent="0.2">
      <c r="B30" s="1"/>
      <c r="C30" s="36">
        <v>22</v>
      </c>
      <c r="D30" s="116"/>
      <c r="E30" s="116"/>
      <c r="F30" s="37"/>
      <c r="G30" s="23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2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 x14ac:dyDescent="0.2">
      <c r="B31" s="1"/>
      <c r="C31" s="36">
        <v>23</v>
      </c>
      <c r="D31" s="116"/>
      <c r="E31" s="116"/>
      <c r="F31" s="37"/>
      <c r="G31" s="23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 x14ac:dyDescent="0.2">
      <c r="B32" s="1"/>
      <c r="C32" s="36">
        <v>24</v>
      </c>
      <c r="D32" s="116"/>
      <c r="E32" s="116"/>
      <c r="F32" s="37"/>
      <c r="G32" s="23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 x14ac:dyDescent="0.2">
      <c r="B33" s="1"/>
      <c r="C33" s="36">
        <v>25</v>
      </c>
      <c r="D33" s="116"/>
      <c r="E33" s="116"/>
      <c r="F33" s="37"/>
      <c r="G33" s="23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2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 x14ac:dyDescent="0.25">
      <c r="B34" s="1"/>
      <c r="C34" s="117" t="s">
        <v>8</v>
      </c>
      <c r="D34" s="118"/>
      <c r="E34" s="119"/>
      <c r="F34" s="38">
        <f>SUM(F9:F33)</f>
        <v>0</v>
      </c>
      <c r="G34" s="2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  <c r="AH34" s="12"/>
      <c r="AI34" s="13"/>
    </row>
    <row r="35" spans="2:36" ht="27" customHeight="1" thickBot="1" x14ac:dyDescent="0.25">
      <c r="B35" s="1"/>
      <c r="C35" s="3"/>
      <c r="D35" s="3"/>
      <c r="E35" s="3"/>
      <c r="F35" s="3"/>
      <c r="G35" s="3"/>
      <c r="H35" s="2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 x14ac:dyDescent="0.2">
      <c r="B36" s="1"/>
      <c r="C36" s="130" t="s">
        <v>0</v>
      </c>
      <c r="D36" s="109"/>
      <c r="E36" s="109"/>
      <c r="F36" s="109" t="s">
        <v>1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5" t="s">
        <v>6</v>
      </c>
      <c r="AF36" s="107" t="s">
        <v>2</v>
      </c>
      <c r="AH36" s="12"/>
      <c r="AI36" s="13"/>
    </row>
    <row r="37" spans="2:36" ht="24.95" customHeight="1" x14ac:dyDescent="0.2">
      <c r="B37" s="1"/>
      <c r="C37" s="28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06"/>
      <c r="AF37" s="108"/>
      <c r="AH37" s="12"/>
      <c r="AI37" s="13"/>
    </row>
    <row r="38" spans="2:36" ht="15" customHeight="1" x14ac:dyDescent="0.2">
      <c r="B38" s="1"/>
      <c r="C38" s="29">
        <v>1</v>
      </c>
      <c r="D38" s="44" t="str">
        <f>IF(Liste!C5=0," ",Liste!C5)</f>
        <v xml:space="preserve"> </v>
      </c>
      <c r="E38" s="44" t="str">
        <f>IF(Liste!D5=0," ",Liste!D5)</f>
        <v xml:space="preserve"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2" t="str">
        <f t="shared" ref="AE38:AE72" si="3">IF(COUNTBLANK(F38:AD38)=COLUMNS(F38:AD38)," ",IF(SUM(F38:AD38)=0,0,SUM(F38:AD38)))</f>
        <v xml:space="preserve"> </v>
      </c>
      <c r="AF38" s="43" t="str">
        <f t="shared" ref="AF38:AF72" si="4">IF(AE38=" ","GİRMEDİ ",IF(AE38&gt;=85,"PEKİYİ",IF(AE38&gt;=70,"İYİ",IF(AE38&gt;=60,"ORTA",IF(AE38&gt;=50,"GEÇER",IF(AE38&lt;50,"GEÇMEZ",0))))))</f>
        <v xml:space="preserve">GİRMEDİ </v>
      </c>
      <c r="AH38" s="12"/>
      <c r="AI38" s="13"/>
    </row>
    <row r="39" spans="2:36" ht="15" customHeight="1" x14ac:dyDescent="0.2">
      <c r="B39" s="1"/>
      <c r="C39" s="29">
        <v>2</v>
      </c>
      <c r="D39" s="44" t="str">
        <f>IF(Liste!C6=0," ",Liste!C6)</f>
        <v xml:space="preserve"> </v>
      </c>
      <c r="E39" s="44" t="str">
        <f>IF(Liste!D6=0," ",Liste!D6)</f>
        <v xml:space="preserve"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2" t="str">
        <f t="shared" si="3"/>
        <v xml:space="preserve"> </v>
      </c>
      <c r="AF39" s="43" t="str">
        <f t="shared" si="4"/>
        <v xml:space="preserve">GİRMEDİ </v>
      </c>
      <c r="AH39" s="12"/>
      <c r="AI39" s="13"/>
    </row>
    <row r="40" spans="2:36" ht="15" customHeight="1" x14ac:dyDescent="0.2">
      <c r="B40" s="1"/>
      <c r="C40" s="29">
        <v>3</v>
      </c>
      <c r="D40" s="44" t="str">
        <f>IF(Liste!C7=0," ",Liste!C7)</f>
        <v xml:space="preserve"> </v>
      </c>
      <c r="E40" s="44" t="str">
        <f>IF(Liste!D7=0," ",Liste!D7)</f>
        <v xml:space="preserve"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2" t="str">
        <f t="shared" si="3"/>
        <v xml:space="preserve"> </v>
      </c>
      <c r="AF40" s="43" t="str">
        <f t="shared" si="4"/>
        <v xml:space="preserve">GİRMEDİ </v>
      </c>
      <c r="AH40" s="12"/>
      <c r="AI40" s="13"/>
    </row>
    <row r="41" spans="2:36" ht="15" customHeight="1" x14ac:dyDescent="0.2">
      <c r="B41" s="1"/>
      <c r="C41" s="29">
        <v>4</v>
      </c>
      <c r="D41" s="44" t="str">
        <f>IF(Liste!C8=0," ",Liste!C8)</f>
        <v xml:space="preserve"> </v>
      </c>
      <c r="E41" s="44" t="str">
        <f>IF(Liste!D8=0," ",Liste!D8)</f>
        <v xml:space="preserve"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2" t="str">
        <f t="shared" si="3"/>
        <v xml:space="preserve"> </v>
      </c>
      <c r="AF41" s="43" t="str">
        <f t="shared" si="4"/>
        <v xml:space="preserve">GİRMEDİ </v>
      </c>
      <c r="AH41" s="12"/>
      <c r="AI41" s="13"/>
    </row>
    <row r="42" spans="2:36" ht="15" customHeight="1" x14ac:dyDescent="0.2">
      <c r="B42" s="1"/>
      <c r="C42" s="29">
        <v>5</v>
      </c>
      <c r="D42" s="44" t="str">
        <f>IF(Liste!C9=0," ",Liste!C9)</f>
        <v xml:space="preserve"> </v>
      </c>
      <c r="E42" s="44" t="str">
        <f>IF(Liste!D9=0," ",Liste!D9)</f>
        <v xml:space="preserve"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2" t="str">
        <f t="shared" si="3"/>
        <v xml:space="preserve"> </v>
      </c>
      <c r="AF42" s="43" t="str">
        <f t="shared" si="4"/>
        <v xml:space="preserve">GİRMEDİ </v>
      </c>
      <c r="AH42" s="14"/>
    </row>
    <row r="43" spans="2:36" ht="15" customHeight="1" x14ac:dyDescent="0.2">
      <c r="B43" s="1"/>
      <c r="C43" s="29">
        <v>6</v>
      </c>
      <c r="D43" s="44" t="str">
        <f>IF(Liste!C10=0," ",Liste!C10)</f>
        <v xml:space="preserve"> </v>
      </c>
      <c r="E43" s="44" t="str">
        <f>IF(Liste!D10=0," ",Liste!D10)</f>
        <v xml:space="preserve"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2" t="str">
        <f t="shared" si="3"/>
        <v xml:space="preserve"> </v>
      </c>
      <c r="AF43" s="43" t="str">
        <f t="shared" si="4"/>
        <v xml:space="preserve">GİRMEDİ </v>
      </c>
      <c r="AH43" s="14"/>
    </row>
    <row r="44" spans="2:36" ht="15" customHeight="1" x14ac:dyDescent="0.2">
      <c r="B44" s="1"/>
      <c r="C44" s="29">
        <v>7</v>
      </c>
      <c r="D44" s="44" t="str">
        <f>IF(Liste!C11=0," ",Liste!C11)</f>
        <v xml:space="preserve"> </v>
      </c>
      <c r="E44" s="44" t="str">
        <f>IF(Liste!D11=0," ",Liste!D11)</f>
        <v xml:space="preserve"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2" t="str">
        <f t="shared" si="3"/>
        <v xml:space="preserve"> </v>
      </c>
      <c r="AF44" s="43" t="str">
        <f t="shared" si="4"/>
        <v xml:space="preserve">GİRMEDİ </v>
      </c>
      <c r="AH44" s="14"/>
    </row>
    <row r="45" spans="2:36" ht="15" customHeight="1" x14ac:dyDescent="0.2">
      <c r="B45" s="1"/>
      <c r="C45" s="29">
        <v>8</v>
      </c>
      <c r="D45" s="44" t="str">
        <f>IF(Liste!C12=0," ",Liste!C12)</f>
        <v xml:space="preserve"> </v>
      </c>
      <c r="E45" s="44" t="str">
        <f>IF(Liste!D12=0," ",Liste!D12)</f>
        <v xml:space="preserve"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2" t="str">
        <f t="shared" si="3"/>
        <v xml:space="preserve"> </v>
      </c>
      <c r="AF45" s="43" t="str">
        <f t="shared" si="4"/>
        <v xml:space="preserve">GİRMEDİ </v>
      </c>
      <c r="AH45" s="14"/>
    </row>
    <row r="46" spans="2:36" ht="15" customHeight="1" x14ac:dyDescent="0.2">
      <c r="B46" s="1"/>
      <c r="C46" s="29">
        <v>9</v>
      </c>
      <c r="D46" s="44" t="str">
        <f>IF(Liste!C13=0," ",Liste!C13)</f>
        <v xml:space="preserve"> </v>
      </c>
      <c r="E46" s="44" t="str">
        <f>IF(Liste!D13=0," ",Liste!D13)</f>
        <v xml:space="preserve"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2" t="str">
        <f t="shared" si="3"/>
        <v xml:space="preserve"> </v>
      </c>
      <c r="AF46" s="43" t="str">
        <f t="shared" si="4"/>
        <v xml:space="preserve">GİRMEDİ </v>
      </c>
      <c r="AH46" s="14"/>
    </row>
    <row r="47" spans="2:36" ht="15" customHeight="1" x14ac:dyDescent="0.2">
      <c r="B47" s="1"/>
      <c r="C47" s="29">
        <v>10</v>
      </c>
      <c r="D47" s="44" t="str">
        <f>IF(Liste!C14=0," ",Liste!C14)</f>
        <v xml:space="preserve"> </v>
      </c>
      <c r="E47" s="44" t="str">
        <f>IF(Liste!D14=0," ",Liste!D14)</f>
        <v xml:space="preserve"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2" t="str">
        <f t="shared" si="3"/>
        <v xml:space="preserve"> </v>
      </c>
      <c r="AF47" s="43" t="str">
        <f t="shared" si="4"/>
        <v xml:space="preserve">GİRMEDİ </v>
      </c>
      <c r="AH47" s="14"/>
    </row>
    <row r="48" spans="2:36" ht="15" customHeight="1" x14ac:dyDescent="0.2">
      <c r="B48" s="1"/>
      <c r="C48" s="29">
        <v>11</v>
      </c>
      <c r="D48" s="44" t="str">
        <f>IF(Liste!C15=0," ",Liste!C15)</f>
        <v xml:space="preserve"> </v>
      </c>
      <c r="E48" s="44" t="str">
        <f>IF(Liste!D15=0," ",Liste!D15)</f>
        <v xml:space="preserve"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2" t="str">
        <f t="shared" si="3"/>
        <v xml:space="preserve"> </v>
      </c>
      <c r="AF48" s="43" t="str">
        <f t="shared" si="4"/>
        <v xml:space="preserve">GİRMEDİ </v>
      </c>
      <c r="AH48" s="14"/>
    </row>
    <row r="49" spans="2:34" ht="15" customHeight="1" x14ac:dyDescent="0.2">
      <c r="B49" s="1"/>
      <c r="C49" s="29">
        <v>12</v>
      </c>
      <c r="D49" s="44" t="str">
        <f>IF(Liste!C16=0," ",Liste!C16)</f>
        <v xml:space="preserve"> </v>
      </c>
      <c r="E49" s="44" t="str">
        <f>IF(Liste!D16=0," ",Liste!D16)</f>
        <v xml:space="preserve"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2" t="str">
        <f t="shared" si="3"/>
        <v xml:space="preserve"> </v>
      </c>
      <c r="AF49" s="43" t="str">
        <f t="shared" si="4"/>
        <v xml:space="preserve">GİRMEDİ </v>
      </c>
      <c r="AH49" s="14"/>
    </row>
    <row r="50" spans="2:34" ht="15" customHeight="1" x14ac:dyDescent="0.2">
      <c r="B50" s="1"/>
      <c r="C50" s="29">
        <v>13</v>
      </c>
      <c r="D50" s="44" t="str">
        <f>IF(Liste!C17=0," ",Liste!C17)</f>
        <v xml:space="preserve"> </v>
      </c>
      <c r="E50" s="44" t="str">
        <f>IF(Liste!D17=0," ",Liste!D17)</f>
        <v xml:space="preserve"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2" t="str">
        <f t="shared" si="3"/>
        <v xml:space="preserve"> </v>
      </c>
      <c r="AF50" s="43" t="str">
        <f t="shared" si="4"/>
        <v xml:space="preserve">GİRMEDİ </v>
      </c>
      <c r="AH50" s="14"/>
    </row>
    <row r="51" spans="2:34" ht="15" customHeight="1" x14ac:dyDescent="0.2">
      <c r="B51" s="1"/>
      <c r="C51" s="29">
        <v>14</v>
      </c>
      <c r="D51" s="44" t="str">
        <f>IF(Liste!C18=0," ",Liste!C18)</f>
        <v xml:space="preserve"> </v>
      </c>
      <c r="E51" s="44" t="str">
        <f>IF(Liste!D18=0," ",Liste!D18)</f>
        <v xml:space="preserve"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2" t="str">
        <f t="shared" si="3"/>
        <v xml:space="preserve"> </v>
      </c>
      <c r="AF51" s="43" t="str">
        <f t="shared" si="4"/>
        <v xml:space="preserve">GİRMEDİ </v>
      </c>
      <c r="AH51" s="14"/>
    </row>
    <row r="52" spans="2:34" ht="15" customHeight="1" x14ac:dyDescent="0.2">
      <c r="B52" s="1"/>
      <c r="C52" s="29">
        <v>15</v>
      </c>
      <c r="D52" s="44" t="str">
        <f>IF(Liste!C19=0," ",Liste!C19)</f>
        <v xml:space="preserve"> </v>
      </c>
      <c r="E52" s="44" t="str">
        <f>IF(Liste!D19=0," ",Liste!D19)</f>
        <v xml:space="preserve"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2" t="str">
        <f t="shared" si="3"/>
        <v xml:space="preserve"> </v>
      </c>
      <c r="AF52" s="43" t="str">
        <f t="shared" si="4"/>
        <v xml:space="preserve">GİRMEDİ </v>
      </c>
      <c r="AH52" s="14"/>
    </row>
    <row r="53" spans="2:34" ht="15" customHeight="1" x14ac:dyDescent="0.2">
      <c r="B53" s="1"/>
      <c r="C53" s="29">
        <v>16</v>
      </c>
      <c r="D53" s="44" t="str">
        <f>IF(Liste!C20=0," ",Liste!C20)</f>
        <v xml:space="preserve"> </v>
      </c>
      <c r="E53" s="44" t="str">
        <f>IF(Liste!D20=0," ",Liste!D20)</f>
        <v xml:space="preserve"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2" t="str">
        <f t="shared" si="3"/>
        <v xml:space="preserve"> </v>
      </c>
      <c r="AF53" s="43" t="str">
        <f t="shared" si="4"/>
        <v xml:space="preserve">GİRMEDİ </v>
      </c>
      <c r="AH53" s="14"/>
    </row>
    <row r="54" spans="2:34" ht="15" customHeight="1" x14ac:dyDescent="0.2">
      <c r="B54" s="1"/>
      <c r="C54" s="29">
        <v>17</v>
      </c>
      <c r="D54" s="44" t="str">
        <f>IF(Liste!C21=0," ",Liste!C21)</f>
        <v xml:space="preserve"> </v>
      </c>
      <c r="E54" s="44" t="str">
        <f>IF(Liste!D21=0," ",Liste!D21)</f>
        <v xml:space="preserve"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2" t="str">
        <f t="shared" si="3"/>
        <v xml:space="preserve"> </v>
      </c>
      <c r="AF54" s="43" t="str">
        <f t="shared" si="4"/>
        <v xml:space="preserve">GİRMEDİ </v>
      </c>
      <c r="AH54" s="14"/>
    </row>
    <row r="55" spans="2:34" ht="15" customHeight="1" x14ac:dyDescent="0.2">
      <c r="B55" s="1"/>
      <c r="C55" s="29">
        <v>18</v>
      </c>
      <c r="D55" s="44" t="str">
        <f>IF(Liste!C22=0," ",Liste!C22)</f>
        <v xml:space="preserve"> </v>
      </c>
      <c r="E55" s="44" t="str">
        <f>IF(Liste!D22=0," ",Liste!D22)</f>
        <v xml:space="preserve"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2" t="str">
        <f t="shared" si="3"/>
        <v xml:space="preserve"> </v>
      </c>
      <c r="AF55" s="43" t="str">
        <f t="shared" si="4"/>
        <v xml:space="preserve">GİRMEDİ </v>
      </c>
      <c r="AH55" s="14"/>
    </row>
    <row r="56" spans="2:34" ht="15" customHeight="1" x14ac:dyDescent="0.2">
      <c r="B56" s="1"/>
      <c r="C56" s="29">
        <v>19</v>
      </c>
      <c r="D56" s="44" t="str">
        <f>IF(Liste!C23=0," ",Liste!C23)</f>
        <v xml:space="preserve"> </v>
      </c>
      <c r="E56" s="44" t="str">
        <f>IF(Liste!D23=0," ",Liste!D23)</f>
        <v xml:space="preserve"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2" t="str">
        <f t="shared" si="3"/>
        <v xml:space="preserve"> </v>
      </c>
      <c r="AF56" s="43" t="str">
        <f t="shared" si="4"/>
        <v xml:space="preserve">GİRMEDİ </v>
      </c>
      <c r="AH56" s="14"/>
    </row>
    <row r="57" spans="2:34" ht="15" customHeight="1" x14ac:dyDescent="0.2">
      <c r="B57" s="1"/>
      <c r="C57" s="29">
        <v>20</v>
      </c>
      <c r="D57" s="44" t="str">
        <f>IF(Liste!C24=0," ",Liste!C24)</f>
        <v xml:space="preserve"> </v>
      </c>
      <c r="E57" s="44" t="str">
        <f>IF(Liste!D24=0," ",Liste!D24)</f>
        <v xml:space="preserve"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2" t="str">
        <f t="shared" si="3"/>
        <v xml:space="preserve"> </v>
      </c>
      <c r="AF57" s="43" t="str">
        <f t="shared" si="4"/>
        <v xml:space="preserve">GİRMEDİ </v>
      </c>
      <c r="AH57" s="14"/>
    </row>
    <row r="58" spans="2:34" ht="15" customHeight="1" x14ac:dyDescent="0.2">
      <c r="B58" s="1"/>
      <c r="C58" s="29">
        <v>21</v>
      </c>
      <c r="D58" s="44" t="str">
        <f>IF(Liste!C25=0," ",Liste!C25)</f>
        <v xml:space="preserve"> </v>
      </c>
      <c r="E58" s="44" t="str">
        <f>IF(Liste!D25=0," ",Liste!D25)</f>
        <v xml:space="preserve"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2" t="str">
        <f t="shared" si="3"/>
        <v xml:space="preserve"> </v>
      </c>
      <c r="AF58" s="43" t="str">
        <f t="shared" si="4"/>
        <v xml:space="preserve">GİRMEDİ </v>
      </c>
      <c r="AH58" s="14"/>
    </row>
    <row r="59" spans="2:34" ht="15" customHeight="1" x14ac:dyDescent="0.2">
      <c r="B59" s="1"/>
      <c r="C59" s="29">
        <v>22</v>
      </c>
      <c r="D59" s="44" t="str">
        <f>IF(Liste!C26=0," ",Liste!C26)</f>
        <v xml:space="preserve"> </v>
      </c>
      <c r="E59" s="44" t="str">
        <f>IF(Liste!D26=0," ",Liste!D26)</f>
        <v xml:space="preserve"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2" t="str">
        <f t="shared" si="3"/>
        <v xml:space="preserve"> </v>
      </c>
      <c r="AF59" s="43" t="str">
        <f t="shared" si="4"/>
        <v xml:space="preserve">GİRMEDİ </v>
      </c>
      <c r="AH59" s="14"/>
    </row>
    <row r="60" spans="2:34" ht="15" customHeight="1" x14ac:dyDescent="0.2">
      <c r="B60" s="1"/>
      <c r="C60" s="29">
        <v>23</v>
      </c>
      <c r="D60" s="44" t="str">
        <f>IF(Liste!C27=0," ",Liste!C27)</f>
        <v xml:space="preserve"> </v>
      </c>
      <c r="E60" s="44" t="str">
        <f>IF(Liste!D27=0," ",Liste!D27)</f>
        <v xml:space="preserve"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2" t="str">
        <f t="shared" si="3"/>
        <v xml:space="preserve"> </v>
      </c>
      <c r="AF60" s="43" t="str">
        <f t="shared" si="4"/>
        <v xml:space="preserve">GİRMEDİ </v>
      </c>
      <c r="AH60" s="14"/>
    </row>
    <row r="61" spans="2:34" ht="15" customHeight="1" x14ac:dyDescent="0.2">
      <c r="B61" s="1"/>
      <c r="C61" s="29">
        <v>24</v>
      </c>
      <c r="D61" s="44" t="str">
        <f>IF(Liste!C28=0," ",Liste!C28)</f>
        <v xml:space="preserve"> </v>
      </c>
      <c r="E61" s="44" t="str">
        <f>IF(Liste!D28=0," ",Liste!D28)</f>
        <v xml:space="preserve"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2" t="str">
        <f t="shared" si="3"/>
        <v xml:space="preserve"> </v>
      </c>
      <c r="AF61" s="43" t="str">
        <f t="shared" si="4"/>
        <v xml:space="preserve">GİRMEDİ </v>
      </c>
      <c r="AH61" s="14"/>
    </row>
    <row r="62" spans="2:34" ht="15" customHeight="1" x14ac:dyDescent="0.2">
      <c r="B62" s="1"/>
      <c r="C62" s="29">
        <v>25</v>
      </c>
      <c r="D62" s="44" t="str">
        <f>IF(Liste!C29=0," ",Liste!C29)</f>
        <v xml:space="preserve"> </v>
      </c>
      <c r="E62" s="44" t="str">
        <f>IF(Liste!D29=0," ",Liste!D29)</f>
        <v xml:space="preserve"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2" t="str">
        <f t="shared" si="3"/>
        <v xml:space="preserve"> </v>
      </c>
      <c r="AF62" s="43" t="str">
        <f t="shared" si="4"/>
        <v xml:space="preserve">GİRMEDİ </v>
      </c>
      <c r="AH62" s="14"/>
    </row>
    <row r="63" spans="2:34" ht="15" customHeight="1" x14ac:dyDescent="0.2">
      <c r="B63" s="1"/>
      <c r="C63" s="29">
        <v>26</v>
      </c>
      <c r="D63" s="44" t="str">
        <f>IF(Liste!C30=0," ",Liste!C30)</f>
        <v xml:space="preserve"> </v>
      </c>
      <c r="E63" s="44" t="str">
        <f>IF(Liste!D30=0," ",Liste!D30)</f>
        <v xml:space="preserve"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2" t="str">
        <f t="shared" si="3"/>
        <v xml:space="preserve"> </v>
      </c>
      <c r="AF63" s="43" t="str">
        <f t="shared" si="4"/>
        <v xml:space="preserve">GİRMEDİ </v>
      </c>
      <c r="AH63" s="14"/>
    </row>
    <row r="64" spans="2:34" ht="15" customHeight="1" x14ac:dyDescent="0.2">
      <c r="B64" s="1"/>
      <c r="C64" s="29">
        <v>27</v>
      </c>
      <c r="D64" s="44" t="str">
        <f>IF(Liste!C31=0," ",Liste!C31)</f>
        <v xml:space="preserve"> </v>
      </c>
      <c r="E64" s="44" t="str">
        <f>IF(Liste!D31=0," ",Liste!D31)</f>
        <v xml:space="preserve"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2" t="str">
        <f t="shared" si="3"/>
        <v xml:space="preserve"> </v>
      </c>
      <c r="AF64" s="43" t="str">
        <f t="shared" si="4"/>
        <v xml:space="preserve">GİRMEDİ </v>
      </c>
    </row>
    <row r="65" spans="2:33" ht="15" customHeight="1" x14ac:dyDescent="0.2">
      <c r="B65" s="1"/>
      <c r="C65" s="29">
        <v>28</v>
      </c>
      <c r="D65" s="44" t="str">
        <f>IF(Liste!C32=0," ",Liste!C32)</f>
        <v xml:space="preserve"> </v>
      </c>
      <c r="E65" s="44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2" t="str">
        <f t="shared" si="3"/>
        <v xml:space="preserve"> </v>
      </c>
      <c r="AF65" s="43" t="str">
        <f t="shared" si="4"/>
        <v xml:space="preserve">GİRMEDİ </v>
      </c>
    </row>
    <row r="66" spans="2:33" ht="15" customHeight="1" x14ac:dyDescent="0.2">
      <c r="B66" s="1"/>
      <c r="C66" s="29">
        <v>29</v>
      </c>
      <c r="D66" s="44" t="str">
        <f>IF(Liste!C33=0," ",Liste!C33)</f>
        <v xml:space="preserve"> </v>
      </c>
      <c r="E66" s="44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2" t="str">
        <f t="shared" si="3"/>
        <v xml:space="preserve"> </v>
      </c>
      <c r="AF66" s="43" t="str">
        <f t="shared" si="4"/>
        <v xml:space="preserve">GİRMEDİ </v>
      </c>
    </row>
    <row r="67" spans="2:33" ht="15" customHeight="1" x14ac:dyDescent="0.2">
      <c r="B67" s="1"/>
      <c r="C67" s="29">
        <v>30</v>
      </c>
      <c r="D67" s="44" t="str">
        <f>IF(Liste!C34=0," ",Liste!C34)</f>
        <v xml:space="preserve"> </v>
      </c>
      <c r="E67" s="44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2" t="str">
        <f t="shared" si="3"/>
        <v xml:space="preserve"> </v>
      </c>
      <c r="AF67" s="43" t="str">
        <f t="shared" si="4"/>
        <v xml:space="preserve">GİRMEDİ </v>
      </c>
    </row>
    <row r="68" spans="2:33" ht="15" customHeight="1" x14ac:dyDescent="0.2">
      <c r="B68" s="1"/>
      <c r="C68" s="29">
        <v>31</v>
      </c>
      <c r="D68" s="44" t="str">
        <f>IF(Liste!C35=0," ",Liste!C35)</f>
        <v xml:space="preserve"> </v>
      </c>
      <c r="E68" s="44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2" t="str">
        <f t="shared" si="3"/>
        <v xml:space="preserve"> </v>
      </c>
      <c r="AF68" s="43" t="str">
        <f t="shared" si="4"/>
        <v xml:space="preserve">GİRMEDİ </v>
      </c>
    </row>
    <row r="69" spans="2:33" ht="15" customHeight="1" x14ac:dyDescent="0.2">
      <c r="B69" s="1"/>
      <c r="C69" s="29">
        <v>32</v>
      </c>
      <c r="D69" s="44" t="str">
        <f>IF(Liste!C36=0," ",Liste!C36)</f>
        <v xml:space="preserve"> </v>
      </c>
      <c r="E69" s="44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2" t="str">
        <f t="shared" si="3"/>
        <v xml:space="preserve"> </v>
      </c>
      <c r="AF69" s="43" t="str">
        <f t="shared" si="4"/>
        <v xml:space="preserve">GİRMEDİ </v>
      </c>
    </row>
    <row r="70" spans="2:33" ht="15" customHeight="1" x14ac:dyDescent="0.2">
      <c r="B70" s="1"/>
      <c r="C70" s="29">
        <v>33</v>
      </c>
      <c r="D70" s="44" t="str">
        <f>IF(Liste!C37=0," ",Liste!C37)</f>
        <v xml:space="preserve"> </v>
      </c>
      <c r="E70" s="44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2" t="str">
        <f t="shared" si="3"/>
        <v xml:space="preserve"> </v>
      </c>
      <c r="AF70" s="43" t="str">
        <f t="shared" si="4"/>
        <v xml:space="preserve">GİRMEDİ </v>
      </c>
    </row>
    <row r="71" spans="2:33" ht="15" customHeight="1" x14ac:dyDescent="0.2">
      <c r="B71" s="1"/>
      <c r="C71" s="29">
        <v>34</v>
      </c>
      <c r="D71" s="44" t="str">
        <f>IF(Liste!C38=0," ",Liste!C38)</f>
        <v xml:space="preserve"> </v>
      </c>
      <c r="E71" s="44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2" t="str">
        <f t="shared" si="3"/>
        <v xml:space="preserve"> </v>
      </c>
      <c r="AF71" s="43" t="str">
        <f t="shared" si="4"/>
        <v xml:space="preserve">GİRMEDİ </v>
      </c>
    </row>
    <row r="72" spans="2:33" ht="18" customHeight="1" thickBot="1" x14ac:dyDescent="0.25">
      <c r="B72" s="1"/>
      <c r="C72" s="55">
        <v>35</v>
      </c>
      <c r="D72" s="56" t="str">
        <f>IF(Liste!C39=0," ",Liste!C39)</f>
        <v xml:space="preserve"> </v>
      </c>
      <c r="E72" s="56" t="str">
        <f>IF(Liste!D39=0," ",Liste!D39)</f>
        <v xml:space="preserve"> 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8" t="str">
        <f t="shared" si="3"/>
        <v xml:space="preserve"> </v>
      </c>
      <c r="AF72" s="43" t="str">
        <f t="shared" si="4"/>
        <v xml:space="preserve">GİRMEDİ </v>
      </c>
    </row>
    <row r="73" spans="2:33" ht="24.95" customHeight="1" thickBot="1" x14ac:dyDescent="0.25">
      <c r="B73" s="1"/>
      <c r="C73" s="128" t="s">
        <v>7</v>
      </c>
      <c r="D73" s="129"/>
      <c r="E73" s="129"/>
      <c r="F73" s="54" t="str">
        <f>IF(F9=0," ",((SUM(F38:F72)/COUNT(F38:F72))*100)/F9)</f>
        <v xml:space="preserve"> </v>
      </c>
      <c r="G73" s="54" t="str">
        <f>IF(F10=0," ",((SUM(G38:G72)/COUNT(G38:G72))*100)/F10)</f>
        <v xml:space="preserve"> </v>
      </c>
      <c r="H73" s="54" t="str">
        <f>IF(F11=0," ",((SUM(H38:H72)/COUNT(H38:H72))*100)/F11)</f>
        <v xml:space="preserve"> </v>
      </c>
      <c r="I73" s="54" t="str">
        <f>IF(F12=0," ",((SUM(I38:I72)/COUNT(I38:I72))*100)/F12)</f>
        <v xml:space="preserve"> </v>
      </c>
      <c r="J73" s="54" t="str">
        <f>IF(F13=0," ",((SUM(J38:J72)/COUNT(J38:J72))*100)/F13)</f>
        <v xml:space="preserve"> </v>
      </c>
      <c r="K73" s="54" t="str">
        <f>IF(F14=0," ",((SUM(K38:K72)/COUNT(K38:K72))*100)/F14)</f>
        <v xml:space="preserve"> </v>
      </c>
      <c r="L73" s="54" t="str">
        <f>IF(F15=0," ",((SUM(L38:L72)/COUNT(L38:L72))*100)/F15)</f>
        <v xml:space="preserve"> </v>
      </c>
      <c r="M73" s="54" t="str">
        <f>IF(F16=0," ",((SUM(M38:M72)/COUNT(M38:M72))*100)/F16)</f>
        <v xml:space="preserve"> </v>
      </c>
      <c r="N73" s="54" t="str">
        <f>IF(F17=0," ",((SUM(N38:N72)/COUNT(N38:N72))*100)/F17)</f>
        <v xml:space="preserve"> </v>
      </c>
      <c r="O73" s="54" t="str">
        <f>IF(F18=0," ",((SUM(O38:O72)/COUNT(O38:O72))*100)/F18)</f>
        <v xml:space="preserve"> </v>
      </c>
      <c r="P73" s="54" t="str">
        <f>IF(F19=0," ",((SUM(P38:P72)/COUNT(P38:P72))*100)/F19)</f>
        <v xml:space="preserve"> </v>
      </c>
      <c r="Q73" s="54" t="str">
        <f>IF(F20=0," ",((SUM(Q38:Q72)/COUNT(Q38:Q72))*100)/F20)</f>
        <v xml:space="preserve"> </v>
      </c>
      <c r="R73" s="54" t="str">
        <f>IF(F21=0," ",((SUM(R38:R72)/COUNT(R38:R72))*100)/F21)</f>
        <v xml:space="preserve"> </v>
      </c>
      <c r="S73" s="54" t="str">
        <f>IF(F22=0," ",((SUM(S38:S72)/COUNT(S38:S72))*100)/F22)</f>
        <v xml:space="preserve"> </v>
      </c>
      <c r="T73" s="54" t="str">
        <f>IF(F23=0," ",((SUM(T38:T72)/COUNT(T38:T72))*100)/F23)</f>
        <v xml:space="preserve"> </v>
      </c>
      <c r="U73" s="54" t="str">
        <f>IF(F24=0," ",((SUM(U38:U72)/COUNT(U38:U72))*100)/F24)</f>
        <v xml:space="preserve"> </v>
      </c>
      <c r="V73" s="54" t="str">
        <f>IF(F25=0," ",((SUM(V38:V72)/COUNT(V38:V72))*100)/F25)</f>
        <v xml:space="preserve"> </v>
      </c>
      <c r="W73" s="54" t="str">
        <f>IF(F26=0," ",((SUM(W38:W72)/COUNT(W38:W72))*100)/F26)</f>
        <v xml:space="preserve"> </v>
      </c>
      <c r="X73" s="54" t="str">
        <f>IF(F27=0," ",((SUM(X38:X72)/COUNT(X38:X72))*100)/F27)</f>
        <v xml:space="preserve"> </v>
      </c>
      <c r="Y73" s="54" t="str">
        <f>IF(F28=0," ",((SUM(Y38:Y72)/COUNT(Y38:Y72))*100)/F28)</f>
        <v xml:space="preserve"> </v>
      </c>
      <c r="Z73" s="54" t="str">
        <f>IF(F29=0," ",((SUM(Z38:Z72)/COUNT(Z38:Z72))*100)/F29)</f>
        <v xml:space="preserve"> </v>
      </c>
      <c r="AA73" s="54" t="str">
        <f>IF(F30=0," ",((SUM(AA38:AA72)/COUNT(AA38:AA72))*100)/F30)</f>
        <v xml:space="preserve"> </v>
      </c>
      <c r="AB73" s="54" t="str">
        <f>IF(F31=0," ",((SUM(AB38:AB72)/COUNT(AB38:AB72))*100)/F31)</f>
        <v xml:space="preserve"> </v>
      </c>
      <c r="AC73" s="54" t="str">
        <f>IF(F32=0," ",((SUM(AC38:AC72)/COUNT(AC38:AC72))*100)/F32)</f>
        <v xml:space="preserve"> </v>
      </c>
      <c r="AD73" s="54" t="str">
        <f>IF(F33=0," ",((SUM(AD38:AD72)/COUNT(AD38:AD72))*100)/F33)</f>
        <v xml:space="preserve"> </v>
      </c>
      <c r="AE73" s="27"/>
      <c r="AF73" s="27"/>
    </row>
    <row r="74" spans="2:3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 x14ac:dyDescent="0.2">
      <c r="Y76" s="39"/>
      <c r="Z76" s="39"/>
      <c r="AA76" s="39"/>
      <c r="AB76" s="104">
        <f ca="1">TODAY()</f>
        <v>42729</v>
      </c>
      <c r="AC76" s="104"/>
      <c r="AD76" s="104"/>
      <c r="AE76" s="104"/>
      <c r="AF76" s="104"/>
      <c r="AG76" s="39"/>
    </row>
    <row r="77" spans="2:33" x14ac:dyDescent="0.2">
      <c r="Y77" s="41"/>
      <c r="Z77" s="41"/>
      <c r="AA77" s="41"/>
      <c r="AB77" s="95" t="s">
        <v>56</v>
      </c>
      <c r="AC77" s="95"/>
      <c r="AD77" s="95"/>
      <c r="AE77" s="95"/>
      <c r="AF77" s="95"/>
      <c r="AG77" s="41"/>
    </row>
    <row r="78" spans="2:33" x14ac:dyDescent="0.2">
      <c r="Y78" s="40"/>
      <c r="Z78" s="40"/>
      <c r="AA78" s="40"/>
      <c r="AB78" s="90" t="s">
        <v>42</v>
      </c>
      <c r="AC78" s="90"/>
      <c r="AD78" s="90"/>
      <c r="AE78" s="90"/>
      <c r="AF78" s="90"/>
      <c r="AG78" s="40"/>
    </row>
  </sheetData>
  <sheetProtection sheet="1" objects="1" scenarios="1" selectLockedCells="1"/>
  <mergeCells count="80">
    <mergeCell ref="AB78:AF78"/>
    <mergeCell ref="D31:E31"/>
    <mergeCell ref="D32:E32"/>
    <mergeCell ref="D33:E33"/>
    <mergeCell ref="C34:E34"/>
    <mergeCell ref="C36:E36"/>
    <mergeCell ref="F36:AD36"/>
    <mergeCell ref="AE36:AE37"/>
    <mergeCell ref="AF36:AF37"/>
    <mergeCell ref="C73:E73"/>
    <mergeCell ref="AB76:AF76"/>
    <mergeCell ref="AB77:AF7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F73:O73">
    <cfRule type="cellIs" dxfId="11" priority="5" stopIfTrue="1" operator="lessThan">
      <formula>50</formula>
    </cfRule>
  </conditionalFormatting>
  <conditionalFormatting sqref="F73:AD73">
    <cfRule type="cellIs" dxfId="10" priority="3" stopIfTrue="1" operator="lessThan">
      <formula>50</formula>
    </cfRule>
    <cfRule type="cellIs" dxfId="9" priority="4" stopIfTrue="1" operator="lessThan">
      <formula>50</formula>
    </cfRule>
  </conditionalFormatting>
  <conditionalFormatting sqref="AF38:AF72">
    <cfRule type="cellIs" dxfId="8" priority="2" operator="equal">
      <formula>"GEÇMEZ"</formula>
    </cfRule>
  </conditionalFormatting>
  <conditionalFormatting sqref="AF38:AF72">
    <cfRule type="containsText" dxfId="0" priority="1" operator="containsText" text="GİRMEDİ">
      <formula>NOT(ISERROR(SEARCH("GİRMEDİ",AF38)))</formula>
    </cfRule>
  </conditionalFormatting>
  <hyperlinks>
    <hyperlink ref="AH3" r:id="rId1"/>
  </hyperlinks>
  <printOptions horizontalCentered="1" verticalCentered="1"/>
  <pageMargins left="0" right="0" top="0" bottom="0" header="0" footer="0"/>
  <pageSetup paperSize="9" scale="61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6</vt:i4>
      </vt:variant>
    </vt:vector>
  </HeadingPairs>
  <TitlesOfParts>
    <vt:vector size="13" baseType="lpstr">
      <vt:lpstr>Liste</vt:lpstr>
      <vt:lpstr>1.Dön-1.Sınav</vt:lpstr>
      <vt:lpstr>1.Dön-2.Sınav</vt:lpstr>
      <vt:lpstr>1.Dön-3.Sınav</vt:lpstr>
      <vt:lpstr>2.Dön-1.Sınav</vt:lpstr>
      <vt:lpstr>2.Dön-2.Sınav</vt:lpstr>
      <vt:lpstr>2.Dön-3.Sınav</vt:lpstr>
      <vt:lpstr>'1.Dön-1.Sınav'!Yazdırma_Alanı</vt:lpstr>
      <vt:lpstr>'1.Dön-2.Sınav'!Yazdırma_Alanı</vt:lpstr>
      <vt:lpstr>'1.Dön-3.Sınav'!Yazdırma_Alanı</vt:lpstr>
      <vt:lpstr>'2.Dön-1.Sınav'!Yazdırma_Alanı</vt:lpstr>
      <vt:lpstr>'2.Dön-2.Sınav'!Yazdırma_Alanı</vt:lpstr>
      <vt:lpstr>'2.Dön-3.Sınav'!Yazdırma_Alanı</vt:lpstr>
    </vt:vector>
  </TitlesOfParts>
  <Company>Alternatif Bilgisayar Ltd. Şti.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megim</cp:lastModifiedBy>
  <cp:lastPrinted>2013-11-14T08:30:12Z</cp:lastPrinted>
  <dcterms:created xsi:type="dcterms:W3CDTF">2008-11-23T18:25:14Z</dcterms:created>
  <dcterms:modified xsi:type="dcterms:W3CDTF">2016-12-25T18:54:45Z</dcterms:modified>
</cp:coreProperties>
</file>